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4355" windowHeight="6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5" i="1" l="1"/>
  <c r="J45" i="1"/>
  <c r="K45" i="1"/>
  <c r="L45" i="1"/>
  <c r="M45" i="1"/>
  <c r="N45" i="1"/>
  <c r="H45" i="1"/>
  <c r="H16" i="1" s="1"/>
  <c r="I20" i="1"/>
  <c r="J20" i="1"/>
  <c r="K20" i="1"/>
  <c r="L20" i="1"/>
  <c r="M20" i="1"/>
  <c r="N20" i="1"/>
  <c r="H20" i="1"/>
  <c r="I16" i="1"/>
  <c r="J16" i="1"/>
  <c r="K16" i="1"/>
  <c r="L16" i="1"/>
  <c r="M16" i="1"/>
  <c r="N16" i="1"/>
  <c r="I25" i="1" l="1"/>
  <c r="J25" i="1"/>
  <c r="K25" i="1"/>
  <c r="L25" i="1"/>
  <c r="M25" i="1"/>
  <c r="N25" i="1"/>
  <c r="I15" i="1"/>
  <c r="J15" i="1"/>
  <c r="K15" i="1"/>
  <c r="L15" i="1"/>
  <c r="M15" i="1"/>
  <c r="I17" i="1"/>
  <c r="J17" i="1"/>
  <c r="K17" i="1"/>
  <c r="I43" i="1"/>
  <c r="J43" i="1"/>
  <c r="M54" i="1" l="1"/>
  <c r="L54" i="1"/>
  <c r="N54" i="1" s="1"/>
  <c r="L23" i="1" l="1"/>
  <c r="I26" i="1"/>
  <c r="J26" i="1"/>
  <c r="K26" i="1"/>
  <c r="L26" i="1"/>
  <c r="M26" i="1"/>
  <c r="N26" i="1"/>
  <c r="H26" i="1"/>
  <c r="H25" i="1"/>
  <c r="I24" i="1"/>
  <c r="I23" i="1" s="1"/>
  <c r="J24" i="1"/>
  <c r="J23" i="1" s="1"/>
  <c r="K24" i="1"/>
  <c r="K23" i="1" s="1"/>
  <c r="L24" i="1"/>
  <c r="M24" i="1"/>
  <c r="M23" i="1" s="1"/>
  <c r="N24" i="1"/>
  <c r="N23" i="1" s="1"/>
  <c r="H24" i="1"/>
  <c r="I48" i="1"/>
  <c r="J48" i="1"/>
  <c r="H48" i="1"/>
  <c r="I47" i="1"/>
  <c r="J47" i="1"/>
  <c r="K47" i="1"/>
  <c r="L47" i="1"/>
  <c r="M47" i="1"/>
  <c r="N47" i="1"/>
  <c r="H47" i="1"/>
  <c r="I44" i="1"/>
  <c r="J44" i="1"/>
  <c r="K44" i="1"/>
  <c r="L44" i="1"/>
  <c r="M44" i="1"/>
  <c r="N44" i="1"/>
  <c r="H44" i="1"/>
  <c r="I19" i="1"/>
  <c r="J19" i="1"/>
  <c r="K19" i="1"/>
  <c r="L19" i="1"/>
  <c r="M19" i="1"/>
  <c r="N19" i="1"/>
  <c r="H19" i="1"/>
  <c r="I21" i="1"/>
  <c r="J21" i="1"/>
  <c r="K21" i="1"/>
  <c r="L21" i="1"/>
  <c r="M21" i="1"/>
  <c r="N21" i="1"/>
  <c r="H21" i="1"/>
  <c r="N15" i="1"/>
  <c r="H15" i="1"/>
  <c r="H17" i="1"/>
  <c r="H23" i="1" l="1"/>
  <c r="J18" i="1"/>
  <c r="I18" i="1"/>
  <c r="H18" i="1"/>
  <c r="I49" i="1"/>
  <c r="I46" i="1" s="1"/>
  <c r="I42" i="1" s="1"/>
  <c r="J49" i="1"/>
  <c r="J46" i="1" s="1"/>
  <c r="J42" i="1" s="1"/>
  <c r="K49" i="1"/>
  <c r="L49" i="1"/>
  <c r="M49" i="1"/>
  <c r="N49" i="1"/>
  <c r="H49" i="1"/>
  <c r="H46" i="1" s="1"/>
  <c r="I52" i="1"/>
  <c r="J52" i="1"/>
  <c r="H52" i="1"/>
  <c r="K53" i="1"/>
  <c r="K18" i="1" s="1"/>
  <c r="K52" i="1" l="1"/>
  <c r="K48" i="1"/>
  <c r="K46" i="1" s="1"/>
  <c r="L53" i="1"/>
  <c r="L18" i="1" s="1"/>
  <c r="L48" i="1" l="1"/>
  <c r="L46" i="1" s="1"/>
  <c r="L52" i="1"/>
  <c r="M53" i="1"/>
  <c r="M18" i="1" s="1"/>
  <c r="H68" i="1"/>
  <c r="H67" i="1" s="1"/>
  <c r="K43" i="1"/>
  <c r="L43" i="1"/>
  <c r="M43" i="1"/>
  <c r="N43" i="1"/>
  <c r="H43" i="1"/>
  <c r="H13" i="1" s="1"/>
  <c r="J73" i="1"/>
  <c r="I73" i="1"/>
  <c r="M72" i="1"/>
  <c r="M17" i="1" s="1"/>
  <c r="L72" i="1"/>
  <c r="L17" i="1" s="1"/>
  <c r="I22" i="1"/>
  <c r="J22" i="1"/>
  <c r="K22" i="1"/>
  <c r="L22" i="1"/>
  <c r="M22" i="1"/>
  <c r="N22" i="1"/>
  <c r="H22" i="1"/>
  <c r="J68" i="1" l="1"/>
  <c r="J67" i="1" s="1"/>
  <c r="J13" i="1"/>
  <c r="I68" i="1"/>
  <c r="I67" i="1" s="1"/>
  <c r="N72" i="1"/>
  <c r="N17" i="1" s="1"/>
  <c r="I13" i="1"/>
  <c r="I12" i="1" s="1"/>
  <c r="M48" i="1"/>
  <c r="M46" i="1" s="1"/>
  <c r="J12" i="1"/>
  <c r="L73" i="1"/>
  <c r="H12" i="1"/>
  <c r="M52" i="1"/>
  <c r="N53" i="1"/>
  <c r="K73" i="1"/>
  <c r="L42" i="1"/>
  <c r="K42" i="1"/>
  <c r="H42" i="1"/>
  <c r="K13" i="1" l="1"/>
  <c r="K12" i="1" s="1"/>
  <c r="L68" i="1"/>
  <c r="L67" i="1" s="1"/>
  <c r="L13" i="1"/>
  <c r="L12" i="1" s="1"/>
  <c r="N52" i="1"/>
  <c r="N18" i="1"/>
  <c r="N48" i="1"/>
  <c r="N46" i="1" s="1"/>
  <c r="K68" i="1"/>
  <c r="M73" i="1"/>
  <c r="M13" i="1" s="1"/>
  <c r="N73" i="1"/>
  <c r="N13" i="1" s="1"/>
  <c r="N68" i="1" l="1"/>
  <c r="N67" i="1" s="1"/>
  <c r="M68" i="1"/>
  <c r="M67" i="1" s="1"/>
  <c r="N42" i="1"/>
  <c r="M42" i="1"/>
  <c r="K67" i="1"/>
  <c r="N12" i="1" l="1"/>
  <c r="M12" i="1"/>
</calcChain>
</file>

<file path=xl/sharedStrings.xml><?xml version="1.0" encoding="utf-8"?>
<sst xmlns="http://schemas.openxmlformats.org/spreadsheetml/2006/main" count="401" uniqueCount="123">
  <si>
    <t>Статус</t>
  </si>
  <si>
    <t>Наименование государственной программы, подпрограммы государственной программы, основного мероприятия, мероприятия ведомственной целевой программы</t>
  </si>
  <si>
    <t>Ответственный исполнитель, соисполнители, участники</t>
  </si>
  <si>
    <t>Код бюджетной классификации</t>
  </si>
  <si>
    <t>Расходы (тыс.руб.), годы</t>
  </si>
  <si>
    <t>ГРБС</t>
  </si>
  <si>
    <t>РзПр</t>
  </si>
  <si>
    <t>ЦСР</t>
  </si>
  <si>
    <t>ВР</t>
  </si>
  <si>
    <t>«Социальная поддержка граждан»</t>
  </si>
  <si>
    <t>всего,в том числе:</t>
  </si>
  <si>
    <t>X</t>
  </si>
  <si>
    <t>-</t>
  </si>
  <si>
    <t>«Социальная поддержка отдельных категорий граждан»</t>
  </si>
  <si>
    <t>Основное мероприятие 1.1</t>
  </si>
  <si>
    <t>Основное мероприятие 1.2</t>
  </si>
  <si>
    <t>Основное мероприятие 1.3</t>
  </si>
  <si>
    <t>Основное мероприятие 1.4</t>
  </si>
  <si>
    <t>Основное мероприятие 1.5</t>
  </si>
  <si>
    <t>Основное мероприятие 1.6</t>
  </si>
  <si>
    <t>Основное мероприятие 1.7</t>
  </si>
  <si>
    <t>Основное мероприятие 1.8</t>
  </si>
  <si>
    <t>Основное мероприятие 1.9</t>
  </si>
  <si>
    <t>Основное мероприятие 1.10</t>
  </si>
  <si>
    <t>организация исполнительно-распорядительных функций, связанных с реализацией переданных государственных полномочий в сфере социальной защиты населения</t>
  </si>
  <si>
    <t>Подпрограмма 2.</t>
  </si>
  <si>
    <t>«Модернизация и развитие социального обслуживания населения, сохранение кадрового потенциала»</t>
  </si>
  <si>
    <t>Основное мероприятие 2.1</t>
  </si>
  <si>
    <t>из них:</t>
  </si>
  <si>
    <t>«Совершенствование мер демографической политики в области социальной поддержки семьи и детей»</t>
  </si>
  <si>
    <t>всего по подпрограмме 3, в том числе:</t>
  </si>
  <si>
    <t>Основное мероприятие 3.1</t>
  </si>
  <si>
    <t>Основное мероприятие 3.2</t>
  </si>
  <si>
    <t>Основное мероприятие 3.3</t>
  </si>
  <si>
    <t>организация и обеспечение отдыха и оздоровления детей, за исключением детей - сирот, детей, оставшихся без попечения родителей, детей, находящихся в социально опасном положении, и одаренных детей, проживающих в малоимущих семьях</t>
  </si>
  <si>
    <t>Основное мероприятие 3.4</t>
  </si>
  <si>
    <t>Основное мероприятие 3.5</t>
  </si>
  <si>
    <t>Основное мероприятие 3.6</t>
  </si>
  <si>
    <t>Основное мероприятие 3.7</t>
  </si>
  <si>
    <t>Основное мероприятие 3.8</t>
  </si>
  <si>
    <t>Основное мероприятие 3.9</t>
  </si>
  <si>
    <t>Основное мероприятие 3.10</t>
  </si>
  <si>
    <t>предоставление родителям (законным представителям) компенсации родительской платы за присмотр и уход за детьми в образовательных организациях</t>
  </si>
  <si>
    <t>Основное мероприятие 3.11</t>
  </si>
  <si>
    <t>социальная поддержка детей - сирот и детей, оставшихся без попечения родителей, переданных на воспитание в семьи граждан Российской Федерации, а также лиц из числа детей-сирот и детей, оставшихся без попечения родителей, продолжающих обучение в муниципальных общеобразовательных учреждениях после достижения ими возраста 18 лет</t>
  </si>
  <si>
    <t>Основное мероприятие 3.12</t>
  </si>
  <si>
    <t>выплата единовременного денежного пособия при усыновлении (удочерении) детей-сирот и детей, оставшихся без попечения родителей, гражданами Российской Федерации, проживающими в Ростовской  области</t>
  </si>
  <si>
    <t>«Старшее поколение»</t>
  </si>
  <si>
    <t>всего, в том числе:</t>
  </si>
  <si>
    <t>Основное мероприятие 4.1</t>
  </si>
  <si>
    <t>Организация проведения мероприятий по проблемам пожилых людей</t>
  </si>
  <si>
    <t>Основное мероприятие 4.2</t>
  </si>
  <si>
    <t>Основное мероприятие 4.3</t>
  </si>
  <si>
    <t xml:space="preserve">осуществление  учреждениями социального обслуживания населения полномочий по социальному обслуживанию граждан пожилого возраста и инвалидов(в том числе детей-инвалидов), предусмотренных пунктами 1,2,3,5 и 6 части 1 статьи 8 Областного закона  от 22 октября 2004 года № 185-ЗС «О социальном обслуживании населения Ростовской области», в целях выполнения муниципального задания </t>
  </si>
  <si>
    <t>мероприятия направленные на улучшение социальной защищенности пожилых людей и их активного долголетия</t>
  </si>
  <si>
    <t>на реализацию муниципальной программы Белокалитвинского района «Социальная поддержка граждан»</t>
  </si>
  <si>
    <t>Расходы бюджета Белокалитвинского района</t>
  </si>
  <si>
    <r>
      <t xml:space="preserve">предоставление мер социальной поддержки </t>
    </r>
    <r>
      <rPr>
        <b/>
        <sz val="14"/>
        <color theme="1"/>
        <rFont val="Times New Roman"/>
        <family val="1"/>
        <charset val="204"/>
      </rPr>
      <t>ветеранов труда Ростовской области</t>
    </r>
  </si>
  <si>
    <r>
      <t xml:space="preserve">предоставление мер социальной поддержки </t>
    </r>
    <r>
      <rPr>
        <b/>
        <sz val="14"/>
        <color theme="1"/>
        <rFont val="Times New Roman"/>
        <family val="1"/>
        <charset val="204"/>
      </rPr>
      <t>ветеранов труда</t>
    </r>
  </si>
  <si>
    <r>
      <t xml:space="preserve">предоставление мер социальной поддержки лиц, работавших в </t>
    </r>
    <r>
      <rPr>
        <b/>
        <sz val="14"/>
        <color theme="1"/>
        <rFont val="Times New Roman"/>
        <family val="1"/>
        <charset val="204"/>
      </rPr>
      <t>тылу</t>
    </r>
    <r>
      <rPr>
        <sz val="14"/>
        <color theme="1"/>
        <rFont val="Times New Roman"/>
        <family val="1"/>
        <charset val="204"/>
      </rPr>
      <t xml:space="preserve"> в период Великой Отечественной войны 1941– 1945 годов </t>
    </r>
  </si>
  <si>
    <r>
      <t xml:space="preserve">предоставление мер социальной поддержки </t>
    </r>
    <r>
      <rPr>
        <b/>
        <sz val="14"/>
        <color theme="1"/>
        <rFont val="Times New Roman"/>
        <family val="1"/>
        <charset val="204"/>
      </rPr>
      <t>реабилитированных лиц и</t>
    </r>
    <r>
      <rPr>
        <sz val="14"/>
        <color theme="1"/>
        <rFont val="Times New Roman"/>
        <family val="1"/>
        <charset val="204"/>
      </rPr>
      <t xml:space="preserve"> лиц, признанных пострадавшими от политических репрессий</t>
    </r>
  </si>
  <si>
    <r>
      <t xml:space="preserve">предоставление мер социальной поддержки отдельных категорий граждан, работающих и проживающих в </t>
    </r>
    <r>
      <rPr>
        <b/>
        <sz val="14"/>
        <color theme="1"/>
        <rFont val="Times New Roman"/>
        <family val="1"/>
        <charset val="204"/>
      </rPr>
      <t>сельской местности</t>
    </r>
  </si>
  <si>
    <r>
      <t xml:space="preserve">предоставление гражданам в целях оказания социальной поддержки </t>
    </r>
    <r>
      <rPr>
        <b/>
        <sz val="14"/>
        <color theme="1"/>
        <rFont val="Times New Roman"/>
        <family val="1"/>
        <charset val="204"/>
      </rPr>
      <t xml:space="preserve">субсидий </t>
    </r>
    <r>
      <rPr>
        <sz val="14"/>
        <color theme="1"/>
        <rFont val="Times New Roman"/>
        <family val="1"/>
        <charset val="204"/>
      </rPr>
      <t>на оплату жилых помещений и коммунальных услуг</t>
    </r>
  </si>
  <si>
    <r>
      <t xml:space="preserve">предоставление  материальной и иной помощи для </t>
    </r>
    <r>
      <rPr>
        <b/>
        <sz val="14"/>
        <color theme="1"/>
        <rFont val="Times New Roman"/>
        <family val="1"/>
        <charset val="204"/>
      </rPr>
      <t>погребения</t>
    </r>
  </si>
  <si>
    <r>
      <t xml:space="preserve">предоставление мер социальной поддержки на  детей из </t>
    </r>
    <r>
      <rPr>
        <b/>
        <sz val="14"/>
        <color theme="1"/>
        <rFont val="Times New Roman"/>
        <family val="1"/>
        <charset val="204"/>
      </rPr>
      <t xml:space="preserve">многодетных семей 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</si>
  <si>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выплата </t>
    </r>
    <r>
      <rPr>
        <b/>
        <sz val="14"/>
        <color theme="1"/>
        <rFont val="Times New Roman"/>
        <family val="1"/>
        <charset val="204"/>
      </rPr>
      <t xml:space="preserve">ежемесячного пособия на ребенка </t>
    </r>
  </si>
  <si>
    <r>
      <t xml:space="preserve">предоставление мер социальной поддержки детей </t>
    </r>
    <r>
      <rPr>
        <b/>
        <sz val="14"/>
        <color theme="1"/>
        <rFont val="Times New Roman"/>
        <family val="1"/>
        <charset val="204"/>
      </rPr>
      <t>первого-второго года</t>
    </r>
    <r>
      <rPr>
        <sz val="14"/>
        <color theme="1"/>
        <rFont val="Times New Roman"/>
        <family val="1"/>
        <charset val="204"/>
      </rPr>
      <t xml:space="preserve"> жизни из малоимущих семей</t>
    </r>
  </si>
  <si>
    <r>
      <t xml:space="preserve">предоставление мер социальной поддержки беременных женщин из малоимущих семей, </t>
    </r>
    <r>
      <rPr>
        <b/>
        <sz val="14"/>
        <color theme="1"/>
        <rFont val="Times New Roman"/>
        <family val="1"/>
        <charset val="204"/>
      </rPr>
      <t>кормящих матерей</t>
    </r>
    <r>
      <rPr>
        <sz val="14"/>
        <color theme="1"/>
        <rFont val="Times New Roman"/>
        <family val="1"/>
        <charset val="204"/>
      </rPr>
      <t xml:space="preserve"> и детей в возрасте до трех лет из малоимущих семей</t>
    </r>
  </si>
  <si>
    <r>
      <t xml:space="preserve">предоставление мер социальной поддержки малоимущих семей, имеющих детей и проживающих на территории Ростовской области, в виде предоставления </t>
    </r>
    <r>
      <rPr>
        <b/>
        <sz val="14"/>
        <color theme="1"/>
        <rFont val="Times New Roman"/>
        <family val="1"/>
        <charset val="204"/>
      </rPr>
      <t>регионального материнского капитала</t>
    </r>
  </si>
  <si>
    <r>
      <t xml:space="preserve">предоставление мер социальной поддержки семей, имеющих детей и проживавших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</t>
    </r>
    <r>
      <rPr>
        <b/>
        <sz val="14"/>
        <color theme="1"/>
        <rFont val="Times New Roman"/>
        <family val="1"/>
        <charset val="204"/>
      </rPr>
      <t>третьего ребенка</t>
    </r>
    <r>
      <rPr>
        <sz val="14"/>
        <color theme="1"/>
        <rFont val="Times New Roman"/>
        <family val="1"/>
        <charset val="204"/>
      </rPr>
      <t xml:space="preserve"> или последующих детей до достижения ребенком возраста трех лет</t>
    </r>
  </si>
  <si>
    <r>
      <t xml:space="preserve">выплата единовременного пособия беременной </t>
    </r>
    <r>
      <rPr>
        <b/>
        <sz val="14"/>
        <color theme="1"/>
        <rFont val="Times New Roman"/>
        <family val="1"/>
        <charset val="204"/>
      </rPr>
      <t>жене военнослужащего</t>
    </r>
    <r>
      <rPr>
        <sz val="14"/>
        <color theme="1"/>
        <rFont val="Times New Roman"/>
        <family val="1"/>
        <charset val="204"/>
      </rPr>
      <t>, проходящего военную службу по призыву, а также ежемесячного пособия на ребенка военнослужащего, проходящего военную службу по призыву</t>
    </r>
  </si>
  <si>
    <r>
      <t>предоставление мер социальной поддержки отдельных категорий граждан по оплате жилого помещения и коммунальных услуг</t>
    </r>
    <r>
      <rPr>
        <b/>
        <sz val="14"/>
        <color theme="1"/>
        <rFont val="Times New Roman"/>
        <family val="1"/>
        <charset val="204"/>
      </rPr>
      <t xml:space="preserve"> (инвалиды, ветераны, «чернобыльцы»)</t>
    </r>
  </si>
  <si>
    <t>выплата государственной пенсии за выслугу лет муниципальным служащим</t>
  </si>
  <si>
    <t xml:space="preserve"> организация   отдыха детей в каникулярное время</t>
  </si>
  <si>
    <t>Отдел образования Белокалитвин-ского района</t>
  </si>
  <si>
    <t>Подпро- грамма 1</t>
  </si>
  <si>
    <t>Подпро- грамма 3.</t>
  </si>
  <si>
    <t>Подпро- грамма 4.</t>
  </si>
  <si>
    <t>програм- ма</t>
  </si>
  <si>
    <t xml:space="preserve">Муници- пальная </t>
  </si>
  <si>
    <t>всего по подпрограмме 1:</t>
  </si>
  <si>
    <t>обеспечение деятельности УСЗН Белокалитвинского района</t>
  </si>
  <si>
    <t>Основное мероприятие 1.11</t>
  </si>
  <si>
    <t>Приложение №1</t>
  </si>
  <si>
    <t>к муниципальной  программе Белокалитвинского района</t>
  </si>
  <si>
    <t>"Социальная поддержка граждан"</t>
  </si>
  <si>
    <t>Выплата единовременного де-нежного пособия при увсех формах устройства детей, лишенных родительского попечения в семью</t>
  </si>
  <si>
    <t>обеспечение  деятельности МБУ ЦСО Белокалитвинского района (коммунальные расходы)</t>
  </si>
  <si>
    <t xml:space="preserve">Отдел образования, в том числе </t>
  </si>
  <si>
    <t>областной</t>
  </si>
  <si>
    <t>местный</t>
  </si>
  <si>
    <t>УСЗН Белокалитвин-ского района (МБУ ЦСО)</t>
  </si>
  <si>
    <t>УСЗН Белокалитвин-ского района  местный бюджет</t>
  </si>
  <si>
    <t>УСЗН Белокалитвин-ского района областной бюджет</t>
  </si>
  <si>
    <t>УСЗН Белокалитвин-ского района местный бюджет</t>
  </si>
  <si>
    <t>областной бюджет</t>
  </si>
  <si>
    <t>местный бюджет</t>
  </si>
  <si>
    <t>УСЗН Белокалитвин-ского района федеральный бюджет</t>
  </si>
  <si>
    <t>Отдел образования  областной бюджет</t>
  </si>
  <si>
    <t>Отдел образования  федеральный бюджет</t>
  </si>
  <si>
    <t>УСЗН Белокалитвинского района (МБУ ЦСО), в том числе</t>
  </si>
  <si>
    <t>УСЗН Белокалитвинского района местный бюджет</t>
  </si>
  <si>
    <t>УСЗН Белокалитвин-ского района (МБУ ЦСО) областной бюджет</t>
  </si>
  <si>
    <t>УСЗН Белокалитвин-ского района, в том числе</t>
  </si>
  <si>
    <t>федеральный бюджет</t>
  </si>
  <si>
    <t>УСЗН Белокалитвин-ского района , в том числе:</t>
  </si>
  <si>
    <t>Основное мероприятие 3.13</t>
  </si>
  <si>
    <t>Основное мероприятие 3.14</t>
  </si>
  <si>
    <t>_</t>
  </si>
  <si>
    <t>организация   отдыха детей и подростков Белокалитвинского района</t>
  </si>
  <si>
    <t>организация  временной занятости  детей и подростков Белокалитвинского района</t>
  </si>
  <si>
    <t>Отдел образования, Отдел культуры</t>
  </si>
  <si>
    <t>Центр занятости населения</t>
  </si>
  <si>
    <t>Основное мероприятие 3.15</t>
  </si>
  <si>
    <t>Основное мероприятие 4.4</t>
  </si>
  <si>
    <t>Основное мероприятие 2.2</t>
  </si>
  <si>
    <t>обучение работников МБУ ЦСО Белокалитвинского района на курсах повышения квалификации</t>
  </si>
  <si>
    <t>Основное мероприятие 2.3</t>
  </si>
  <si>
    <t>проведение конкурса "Лучший социальный работник МБУ ЦСО Белокалитвинского района"</t>
  </si>
  <si>
    <t>обеспечение участия победителей областного конкурса «Лучший социальный работник МБУ ЦСО Белокалитвинского района» в Областном конкурсе «Лучший социальный работник»</t>
  </si>
  <si>
    <t xml:space="preserve">повышение заработной платы отдельным категориям работников в рамках реализации Указа Президента Российской Федерации от 07.05.2012 № 597 </t>
  </si>
  <si>
    <t>Суммы плановых бюджетных ассигнований подлежат уточнению после принятия Собранием депутатов Белокалитвинского района Решения о бюджете Белокалитвинского района на 2014 год и на плановый период 2015-2016 годов</t>
  </si>
  <si>
    <t xml:space="preserve"> Примечание: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</si>
</sst>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10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5" fillId="0" borderId="0" xfId="0" applyFont="1" applyBorder="1" applyAlignment="1">
      <alignment vertical="top"/>
    </xf>
    <xf numFmtId="164" fontId="8" fillId="0" borderId="5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64" fontId="8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164" fontId="8" fillId="0" borderId="1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8" fillId="0" borderId="17" xfId="0" applyNumberFormat="1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0" fontId="2" fillId="0" borderId="17" xfId="0" applyFont="1" applyBorder="1" applyAlignment="1">
      <alignment vertical="center" wrapText="1"/>
    </xf>
    <xf numFmtId="0" fontId="0" fillId="0" borderId="0" xfId="0" applyAlignment="1">
      <alignment vertical="top"/>
    </xf>
    <xf numFmtId="49" fontId="8" fillId="0" borderId="15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zoomScale="50" zoomScaleNormal="50" workbookViewId="0">
      <selection activeCell="Q27" sqref="Q27"/>
    </sheetView>
  </sheetViews>
  <sheetFormatPr defaultRowHeight="15" x14ac:dyDescent="0.25"/>
  <cols>
    <col min="1" max="1" width="12.5703125" customWidth="1"/>
    <col min="2" max="2" width="29" customWidth="1"/>
    <col min="3" max="3" width="18.140625" customWidth="1"/>
    <col min="4" max="4" width="8" customWidth="1"/>
    <col min="5" max="5" width="7.85546875" customWidth="1"/>
    <col min="6" max="6" width="7.7109375" customWidth="1"/>
    <col min="7" max="7" width="7.42578125" customWidth="1"/>
    <col min="8" max="8" width="17" customWidth="1"/>
    <col min="9" max="9" width="18.42578125" customWidth="1"/>
    <col min="10" max="10" width="18.85546875" customWidth="1"/>
    <col min="11" max="11" width="17.85546875" customWidth="1"/>
    <col min="12" max="12" width="18.7109375" customWidth="1"/>
    <col min="13" max="13" width="18.42578125" customWidth="1"/>
    <col min="14" max="14" width="16.7109375" customWidth="1"/>
  </cols>
  <sheetData>
    <row r="1" spans="1:16" ht="23.25" customHeight="1" x14ac:dyDescent="0.35">
      <c r="K1" s="72"/>
      <c r="L1" s="72"/>
      <c r="M1" s="99" t="s">
        <v>83</v>
      </c>
      <c r="N1" s="99"/>
    </row>
    <row r="2" spans="1:16" ht="23.25" customHeight="1" x14ac:dyDescent="0.35">
      <c r="J2" s="99" t="s">
        <v>84</v>
      </c>
      <c r="K2" s="99"/>
      <c r="L2" s="99"/>
      <c r="M2" s="99"/>
      <c r="N2" s="99"/>
      <c r="O2" s="28"/>
    </row>
    <row r="3" spans="1:16" ht="23.25" customHeight="1" x14ac:dyDescent="0.35">
      <c r="K3" s="73"/>
      <c r="L3" s="99" t="s">
        <v>85</v>
      </c>
      <c r="M3" s="99"/>
      <c r="N3" s="99"/>
      <c r="O3" s="28"/>
    </row>
    <row r="4" spans="1:16" ht="23.25" x14ac:dyDescent="0.25">
      <c r="A4" s="91" t="s">
        <v>56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6" ht="23.25" x14ac:dyDescent="0.25">
      <c r="A5" s="91" t="s">
        <v>55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6" ht="19.5" thickBot="1" x14ac:dyDescent="0.3">
      <c r="A6" s="1"/>
    </row>
    <row r="7" spans="1:16" ht="168" customHeight="1" thickBot="1" x14ac:dyDescent="0.3">
      <c r="A7" s="75" t="s">
        <v>0</v>
      </c>
      <c r="B7" s="94" t="s">
        <v>1</v>
      </c>
      <c r="C7" s="94" t="s">
        <v>2</v>
      </c>
      <c r="D7" s="81" t="s">
        <v>3</v>
      </c>
      <c r="E7" s="82"/>
      <c r="F7" s="82"/>
      <c r="G7" s="83"/>
      <c r="H7" s="100" t="s">
        <v>4</v>
      </c>
      <c r="I7" s="82"/>
      <c r="J7" s="82"/>
      <c r="K7" s="82"/>
      <c r="L7" s="82"/>
      <c r="M7" s="82"/>
      <c r="N7" s="83"/>
      <c r="O7" s="2"/>
      <c r="P7" s="2"/>
    </row>
    <row r="8" spans="1:16" ht="25.5" customHeight="1" thickBot="1" x14ac:dyDescent="0.3">
      <c r="A8" s="93"/>
      <c r="B8" s="95"/>
      <c r="C8" s="95"/>
      <c r="D8" s="3" t="s">
        <v>5</v>
      </c>
      <c r="E8" s="3" t="s">
        <v>6</v>
      </c>
      <c r="F8" s="3" t="s">
        <v>7</v>
      </c>
      <c r="G8" s="3" t="s">
        <v>8</v>
      </c>
      <c r="H8" s="3">
        <v>2014</v>
      </c>
      <c r="I8" s="3">
        <v>2015</v>
      </c>
      <c r="J8" s="3">
        <v>2016</v>
      </c>
      <c r="K8" s="3">
        <v>2017</v>
      </c>
      <c r="L8" s="3">
        <v>2018</v>
      </c>
      <c r="M8" s="3">
        <v>2019</v>
      </c>
      <c r="N8" s="3">
        <v>2020</v>
      </c>
      <c r="O8" s="2"/>
      <c r="P8" s="2"/>
    </row>
    <row r="9" spans="1:16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hidden="1" thickBot="1" x14ac:dyDescent="0.3">
      <c r="A10" s="5"/>
    </row>
    <row r="11" spans="1:16" ht="19.5" thickBot="1" x14ac:dyDescent="0.3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>
        <v>13</v>
      </c>
      <c r="N11" s="7">
        <v>14</v>
      </c>
      <c r="O11" s="2"/>
      <c r="P11" s="2"/>
    </row>
    <row r="12" spans="1:16" ht="38.25" thickBot="1" x14ac:dyDescent="0.3">
      <c r="A12" s="24" t="s">
        <v>79</v>
      </c>
      <c r="B12" s="75" t="s">
        <v>9</v>
      </c>
      <c r="C12" s="3" t="s">
        <v>10</v>
      </c>
      <c r="D12" s="19" t="s">
        <v>11</v>
      </c>
      <c r="E12" s="19" t="s">
        <v>11</v>
      </c>
      <c r="F12" s="19" t="s">
        <v>11</v>
      </c>
      <c r="G12" s="19" t="s">
        <v>11</v>
      </c>
      <c r="H12" s="37">
        <f>H13+H18</f>
        <v>745755.8</v>
      </c>
      <c r="I12" s="37">
        <f t="shared" ref="I12:K12" si="0">I13+I18</f>
        <v>785541.2</v>
      </c>
      <c r="J12" s="37">
        <f t="shared" si="0"/>
        <v>728506.2</v>
      </c>
      <c r="K12" s="37">
        <f t="shared" si="0"/>
        <v>728506.2</v>
      </c>
      <c r="L12" s="37">
        <f t="shared" ref="L12:N12" si="1">L13+L18</f>
        <v>728506.2</v>
      </c>
      <c r="M12" s="37">
        <f t="shared" si="1"/>
        <v>728506.2</v>
      </c>
      <c r="N12" s="37">
        <f t="shared" si="1"/>
        <v>728506.2</v>
      </c>
      <c r="O12" s="20"/>
      <c r="P12" s="2"/>
    </row>
    <row r="13" spans="1:16" ht="47.25" customHeight="1" x14ac:dyDescent="0.25">
      <c r="A13" s="24" t="s">
        <v>78</v>
      </c>
      <c r="B13" s="76"/>
      <c r="C13" s="75" t="s">
        <v>103</v>
      </c>
      <c r="D13" s="101">
        <v>913</v>
      </c>
      <c r="E13" s="103" t="s">
        <v>11</v>
      </c>
      <c r="F13" s="103" t="s">
        <v>11</v>
      </c>
      <c r="G13" s="103" t="s">
        <v>11</v>
      </c>
      <c r="H13" s="96">
        <f>H15+H16+H17</f>
        <v>704321</v>
      </c>
      <c r="I13" s="96">
        <f>I15+I16+I17</f>
        <v>745522.2</v>
      </c>
      <c r="J13" s="96">
        <f t="shared" ref="J13:N13" si="2">J15+J16+J17</f>
        <v>686029.39999999991</v>
      </c>
      <c r="K13" s="96">
        <f t="shared" si="2"/>
        <v>686029.39999999991</v>
      </c>
      <c r="L13" s="96">
        <f t="shared" si="2"/>
        <v>686029.39999999991</v>
      </c>
      <c r="M13" s="96">
        <f t="shared" si="2"/>
        <v>686029.39999999991</v>
      </c>
      <c r="N13" s="96">
        <f t="shared" si="2"/>
        <v>686029.39999999991</v>
      </c>
      <c r="O13" s="84"/>
      <c r="P13" s="105"/>
    </row>
    <row r="14" spans="1:16" ht="52.5" customHeight="1" thickBot="1" x14ac:dyDescent="0.3">
      <c r="A14" s="21"/>
      <c r="B14" s="76"/>
      <c r="C14" s="77"/>
      <c r="D14" s="102"/>
      <c r="E14" s="104"/>
      <c r="F14" s="104"/>
      <c r="G14" s="104"/>
      <c r="H14" s="97"/>
      <c r="I14" s="97"/>
      <c r="J14" s="97"/>
      <c r="K14" s="97"/>
      <c r="L14" s="97"/>
      <c r="M14" s="97"/>
      <c r="N14" s="97"/>
      <c r="O14" s="84"/>
      <c r="P14" s="105"/>
    </row>
    <row r="15" spans="1:16" ht="42" customHeight="1" thickBot="1" x14ac:dyDescent="0.3">
      <c r="A15" s="21"/>
      <c r="B15" s="31"/>
      <c r="C15" s="32" t="s">
        <v>104</v>
      </c>
      <c r="D15" s="8">
        <v>913</v>
      </c>
      <c r="E15" s="8" t="s">
        <v>11</v>
      </c>
      <c r="F15" s="8" t="s">
        <v>11</v>
      </c>
      <c r="G15" s="8" t="s">
        <v>11</v>
      </c>
      <c r="H15" s="37">
        <f t="shared" ref="H15:N15" si="3">H37+H65</f>
        <v>96647.9</v>
      </c>
      <c r="I15" s="37">
        <f t="shared" si="3"/>
        <v>100317.9</v>
      </c>
      <c r="J15" s="37">
        <f t="shared" si="3"/>
        <v>0</v>
      </c>
      <c r="K15" s="37">
        <f t="shared" si="3"/>
        <v>0</v>
      </c>
      <c r="L15" s="37">
        <f t="shared" si="3"/>
        <v>0</v>
      </c>
      <c r="M15" s="37">
        <f t="shared" si="3"/>
        <v>0</v>
      </c>
      <c r="N15" s="37">
        <f t="shared" si="3"/>
        <v>0</v>
      </c>
      <c r="O15" s="36"/>
      <c r="P15" s="33"/>
    </row>
    <row r="16" spans="1:16" ht="43.5" customHeight="1" thickBot="1" x14ac:dyDescent="0.3">
      <c r="A16" s="21"/>
      <c r="B16" s="31"/>
      <c r="C16" s="27" t="s">
        <v>95</v>
      </c>
      <c r="D16" s="8">
        <v>913</v>
      </c>
      <c r="E16" s="8" t="s">
        <v>11</v>
      </c>
      <c r="F16" s="8" t="s">
        <v>11</v>
      </c>
      <c r="G16" s="8" t="s">
        <v>11</v>
      </c>
      <c r="H16" s="37">
        <f>H25+H45+H68</f>
        <v>601511.29999999993</v>
      </c>
      <c r="I16" s="37">
        <f t="shared" ref="I16:N16" si="4">I25+I45+I68</f>
        <v>638294.29999999993</v>
      </c>
      <c r="J16" s="37">
        <f t="shared" si="4"/>
        <v>678333.89999999991</v>
      </c>
      <c r="K16" s="37">
        <f t="shared" si="4"/>
        <v>678333.89999999991</v>
      </c>
      <c r="L16" s="37">
        <f t="shared" si="4"/>
        <v>678333.89999999991</v>
      </c>
      <c r="M16" s="37">
        <f t="shared" si="4"/>
        <v>678333.89999999991</v>
      </c>
      <c r="N16" s="37">
        <f t="shared" si="4"/>
        <v>678333.89999999991</v>
      </c>
      <c r="O16" s="36"/>
      <c r="P16" s="33"/>
    </row>
    <row r="17" spans="1:17" ht="43.5" customHeight="1" thickBot="1" x14ac:dyDescent="0.3">
      <c r="A17" s="21"/>
      <c r="B17" s="31"/>
      <c r="C17" s="32" t="s">
        <v>96</v>
      </c>
      <c r="D17" s="8">
        <v>913</v>
      </c>
      <c r="E17" s="8" t="s">
        <v>11</v>
      </c>
      <c r="F17" s="8" t="s">
        <v>11</v>
      </c>
      <c r="G17" s="8" t="s">
        <v>11</v>
      </c>
      <c r="H17" s="37">
        <f t="shared" ref="H17:N17" si="5">H27+H36+H72</f>
        <v>6161.8</v>
      </c>
      <c r="I17" s="37">
        <f t="shared" si="5"/>
        <v>6910</v>
      </c>
      <c r="J17" s="37">
        <f t="shared" si="5"/>
        <v>7695.5</v>
      </c>
      <c r="K17" s="37">
        <f t="shared" si="5"/>
        <v>7695.5</v>
      </c>
      <c r="L17" s="37">
        <f t="shared" si="5"/>
        <v>7695.5</v>
      </c>
      <c r="M17" s="37">
        <f t="shared" si="5"/>
        <v>7695.5</v>
      </c>
      <c r="N17" s="37">
        <f t="shared" si="5"/>
        <v>7695.5</v>
      </c>
      <c r="O17" s="36"/>
      <c r="P17" s="33"/>
    </row>
    <row r="18" spans="1:17" ht="69.75" customHeight="1" thickBot="1" x14ac:dyDescent="0.3">
      <c r="A18" s="21"/>
      <c r="B18" s="22"/>
      <c r="C18" s="27" t="s">
        <v>88</v>
      </c>
      <c r="D18" s="8">
        <v>907</v>
      </c>
      <c r="E18" s="19" t="s">
        <v>11</v>
      </c>
      <c r="F18" s="19" t="s">
        <v>11</v>
      </c>
      <c r="G18" s="19" t="s">
        <v>11</v>
      </c>
      <c r="H18" s="37">
        <f>H19+H20+H21</f>
        <v>41434.799999999996</v>
      </c>
      <c r="I18" s="37">
        <f t="shared" ref="I18:M18" si="6">I19+I20+I21</f>
        <v>40019</v>
      </c>
      <c r="J18" s="37">
        <f t="shared" si="6"/>
        <v>42476.799999999996</v>
      </c>
      <c r="K18" s="37">
        <f t="shared" si="6"/>
        <v>42476.799999999996</v>
      </c>
      <c r="L18" s="37">
        <f t="shared" si="6"/>
        <v>42476.799999999996</v>
      </c>
      <c r="M18" s="37">
        <f t="shared" si="6"/>
        <v>42476.799999999996</v>
      </c>
      <c r="N18" s="37">
        <f t="shared" ref="N18" si="7">N19+N20+N21</f>
        <v>42476.799999999996</v>
      </c>
      <c r="O18" s="20"/>
      <c r="P18" s="98"/>
      <c r="Q18" s="98"/>
    </row>
    <row r="19" spans="1:17" ht="42.75" customHeight="1" thickBot="1" x14ac:dyDescent="0.3">
      <c r="A19" s="21"/>
      <c r="B19" s="22"/>
      <c r="C19" s="32" t="s">
        <v>104</v>
      </c>
      <c r="D19" s="8">
        <v>907</v>
      </c>
      <c r="E19" s="19" t="s">
        <v>11</v>
      </c>
      <c r="F19" s="19" t="s">
        <v>11</v>
      </c>
      <c r="G19" s="19" t="s">
        <v>11</v>
      </c>
      <c r="H19" s="37">
        <f>H66</f>
        <v>444.9</v>
      </c>
      <c r="I19" s="37">
        <f t="shared" ref="I19:N19" si="8">I66</f>
        <v>467.1</v>
      </c>
      <c r="J19" s="37">
        <f t="shared" si="8"/>
        <v>0</v>
      </c>
      <c r="K19" s="37">
        <f t="shared" si="8"/>
        <v>0</v>
      </c>
      <c r="L19" s="37">
        <f t="shared" si="8"/>
        <v>0</v>
      </c>
      <c r="M19" s="37">
        <f t="shared" si="8"/>
        <v>0</v>
      </c>
      <c r="N19" s="37">
        <f t="shared" si="8"/>
        <v>0</v>
      </c>
      <c r="O19" s="20"/>
      <c r="P19" s="35"/>
      <c r="Q19" s="35"/>
    </row>
    <row r="20" spans="1:17" ht="39.75" customHeight="1" thickBot="1" x14ac:dyDescent="0.3">
      <c r="A20" s="21"/>
      <c r="B20" s="22"/>
      <c r="C20" s="27" t="s">
        <v>95</v>
      </c>
      <c r="D20" s="8">
        <v>907</v>
      </c>
      <c r="E20" s="19" t="s">
        <v>11</v>
      </c>
      <c r="F20" s="19" t="s">
        <v>11</v>
      </c>
      <c r="G20" s="19" t="s">
        <v>11</v>
      </c>
      <c r="H20" s="37">
        <f>H48</f>
        <v>39256.699999999997</v>
      </c>
      <c r="I20" s="37">
        <f t="shared" ref="I20:N20" si="9">I48</f>
        <v>37742.9</v>
      </c>
      <c r="J20" s="37">
        <f t="shared" si="9"/>
        <v>40588.1</v>
      </c>
      <c r="K20" s="37">
        <f t="shared" si="9"/>
        <v>40588.1</v>
      </c>
      <c r="L20" s="37">
        <f t="shared" si="9"/>
        <v>40588.1</v>
      </c>
      <c r="M20" s="37">
        <f t="shared" si="9"/>
        <v>40588.1</v>
      </c>
      <c r="N20" s="37">
        <f t="shared" si="9"/>
        <v>40588.1</v>
      </c>
      <c r="O20" s="20"/>
      <c r="P20" s="35"/>
      <c r="Q20" s="35"/>
    </row>
    <row r="21" spans="1:17" ht="41.25" customHeight="1" x14ac:dyDescent="0.25">
      <c r="A21" s="21"/>
      <c r="B21" s="22"/>
      <c r="C21" s="43" t="s">
        <v>96</v>
      </c>
      <c r="D21" s="47">
        <v>907</v>
      </c>
      <c r="E21" s="22" t="s">
        <v>11</v>
      </c>
      <c r="F21" s="22" t="s">
        <v>11</v>
      </c>
      <c r="G21" s="22" t="s">
        <v>11</v>
      </c>
      <c r="H21" s="48">
        <f>H54</f>
        <v>1733.2</v>
      </c>
      <c r="I21" s="48">
        <f t="shared" ref="I21:N21" si="10">I54</f>
        <v>1809</v>
      </c>
      <c r="J21" s="48">
        <f t="shared" si="10"/>
        <v>1888.7</v>
      </c>
      <c r="K21" s="48">
        <f t="shared" si="10"/>
        <v>1888.7</v>
      </c>
      <c r="L21" s="48">
        <f t="shared" si="10"/>
        <v>1888.7</v>
      </c>
      <c r="M21" s="48">
        <f t="shared" si="10"/>
        <v>1888.7</v>
      </c>
      <c r="N21" s="48">
        <f t="shared" si="10"/>
        <v>1888.7</v>
      </c>
      <c r="O21" s="20"/>
      <c r="P21" s="35"/>
      <c r="Q21" s="35"/>
    </row>
    <row r="22" spans="1:17" ht="63.75" customHeight="1" thickBot="1" x14ac:dyDescent="0.3">
      <c r="A22" s="92" t="s">
        <v>75</v>
      </c>
      <c r="B22" s="92" t="s">
        <v>13</v>
      </c>
      <c r="C22" s="50" t="s">
        <v>80</v>
      </c>
      <c r="D22" s="54" t="s">
        <v>11</v>
      </c>
      <c r="E22" s="54" t="s">
        <v>11</v>
      </c>
      <c r="F22" s="54" t="s">
        <v>11</v>
      </c>
      <c r="G22" s="54" t="s">
        <v>11</v>
      </c>
      <c r="H22" s="55">
        <f>H27+H28+H29+H30+H31+H32+H33+H34+H35+H37+H36</f>
        <v>487716.19999999995</v>
      </c>
      <c r="I22" s="55">
        <f t="shared" ref="I22:N22" si="11">I27+I28+I29+I30+I31+I32+I33+I34+I35+I37+I36</f>
        <v>525590.1</v>
      </c>
      <c r="J22" s="55">
        <f t="shared" si="11"/>
        <v>464008.99999999994</v>
      </c>
      <c r="K22" s="55">
        <f t="shared" si="11"/>
        <v>464008.99999999994</v>
      </c>
      <c r="L22" s="55">
        <f t="shared" si="11"/>
        <v>464008.99999999994</v>
      </c>
      <c r="M22" s="55">
        <f t="shared" si="11"/>
        <v>464008.99999999994</v>
      </c>
      <c r="N22" s="55">
        <f t="shared" si="11"/>
        <v>464008.99999999994</v>
      </c>
      <c r="O22" s="20"/>
      <c r="P22" s="2"/>
    </row>
    <row r="23" spans="1:17" ht="84.75" customHeight="1" thickBot="1" x14ac:dyDescent="0.3">
      <c r="A23" s="76"/>
      <c r="B23" s="76"/>
      <c r="C23" s="3" t="s">
        <v>105</v>
      </c>
      <c r="D23" s="8">
        <v>913</v>
      </c>
      <c r="E23" s="8" t="s">
        <v>11</v>
      </c>
      <c r="F23" s="8" t="s">
        <v>11</v>
      </c>
      <c r="G23" s="8" t="s">
        <v>11</v>
      </c>
      <c r="H23" s="37">
        <f>H24+H25+H26</f>
        <v>487716.19999999995</v>
      </c>
      <c r="I23" s="37">
        <f t="shared" ref="I23:N23" si="12">I24+I25+I26</f>
        <v>525590.1</v>
      </c>
      <c r="J23" s="37">
        <f t="shared" si="12"/>
        <v>464008.99999999994</v>
      </c>
      <c r="K23" s="37">
        <f t="shared" si="12"/>
        <v>464008.99999999994</v>
      </c>
      <c r="L23" s="37">
        <f t="shared" si="12"/>
        <v>464008.99999999994</v>
      </c>
      <c r="M23" s="37">
        <f t="shared" si="12"/>
        <v>464008.99999999994</v>
      </c>
      <c r="N23" s="37">
        <f t="shared" si="12"/>
        <v>464008.99999999994</v>
      </c>
      <c r="O23" s="20"/>
      <c r="P23" s="33"/>
    </row>
    <row r="24" spans="1:17" ht="47.25" customHeight="1" thickBot="1" x14ac:dyDescent="0.3">
      <c r="A24" s="76"/>
      <c r="B24" s="76"/>
      <c r="C24" s="44" t="s">
        <v>104</v>
      </c>
      <c r="D24" s="8">
        <v>913</v>
      </c>
      <c r="E24" s="8" t="s">
        <v>11</v>
      </c>
      <c r="F24" s="8" t="s">
        <v>11</v>
      </c>
      <c r="G24" s="8" t="s">
        <v>11</v>
      </c>
      <c r="H24" s="37">
        <f>H37</f>
        <v>95183.7</v>
      </c>
      <c r="I24" s="37">
        <f t="shared" ref="I24:N24" si="13">I37</f>
        <v>98853.7</v>
      </c>
      <c r="J24" s="37">
        <f t="shared" si="13"/>
        <v>0</v>
      </c>
      <c r="K24" s="37">
        <f t="shared" si="13"/>
        <v>0</v>
      </c>
      <c r="L24" s="37">
        <f t="shared" si="13"/>
        <v>0</v>
      </c>
      <c r="M24" s="37">
        <f t="shared" si="13"/>
        <v>0</v>
      </c>
      <c r="N24" s="37">
        <f t="shared" si="13"/>
        <v>0</v>
      </c>
      <c r="O24" s="20"/>
      <c r="P24" s="33"/>
    </row>
    <row r="25" spans="1:17" ht="48.75" customHeight="1" thickBot="1" x14ac:dyDescent="0.3">
      <c r="A25" s="76"/>
      <c r="B25" s="76"/>
      <c r="C25" s="27" t="s">
        <v>95</v>
      </c>
      <c r="D25" s="8">
        <v>913</v>
      </c>
      <c r="E25" s="8" t="s">
        <v>11</v>
      </c>
      <c r="F25" s="8" t="s">
        <v>11</v>
      </c>
      <c r="G25" s="8" t="s">
        <v>11</v>
      </c>
      <c r="H25" s="37">
        <f>H28+H29+H30+H31+H32+H33+H34+H35</f>
        <v>386370.69999999995</v>
      </c>
      <c r="I25" s="37">
        <f t="shared" ref="I25:N25" si="14">I28+I29+I30+I31+I32+I33+I34+I35</f>
        <v>419826.39999999997</v>
      </c>
      <c r="J25" s="37">
        <f t="shared" si="14"/>
        <v>456313.49999999994</v>
      </c>
      <c r="K25" s="37">
        <f t="shared" si="14"/>
        <v>456313.49999999994</v>
      </c>
      <c r="L25" s="37">
        <f t="shared" si="14"/>
        <v>456313.49999999994</v>
      </c>
      <c r="M25" s="37">
        <f t="shared" si="14"/>
        <v>456313.49999999994</v>
      </c>
      <c r="N25" s="37">
        <f t="shared" si="14"/>
        <v>456313.49999999994</v>
      </c>
      <c r="O25" s="20"/>
      <c r="P25" s="33"/>
    </row>
    <row r="26" spans="1:17" ht="53.25" customHeight="1" thickBot="1" x14ac:dyDescent="0.3">
      <c r="A26" s="77"/>
      <c r="B26" s="77"/>
      <c r="C26" s="44" t="s">
        <v>96</v>
      </c>
      <c r="D26" s="8">
        <v>913</v>
      </c>
      <c r="E26" s="8" t="s">
        <v>11</v>
      </c>
      <c r="F26" s="8" t="s">
        <v>11</v>
      </c>
      <c r="G26" s="8" t="s">
        <v>11</v>
      </c>
      <c r="H26" s="37">
        <f>H27+H36</f>
        <v>6161.8</v>
      </c>
      <c r="I26" s="37">
        <f t="shared" ref="I26:N26" si="15">I27+I36</f>
        <v>6910</v>
      </c>
      <c r="J26" s="37">
        <f t="shared" si="15"/>
        <v>7695.5</v>
      </c>
      <c r="K26" s="37">
        <f t="shared" si="15"/>
        <v>7695.5</v>
      </c>
      <c r="L26" s="37">
        <f t="shared" si="15"/>
        <v>7695.5</v>
      </c>
      <c r="M26" s="37">
        <f t="shared" si="15"/>
        <v>7695.5</v>
      </c>
      <c r="N26" s="37">
        <f t="shared" si="15"/>
        <v>7695.5</v>
      </c>
      <c r="O26" s="20"/>
      <c r="P26" s="33"/>
    </row>
    <row r="27" spans="1:17" ht="102.75" customHeight="1" thickBot="1" x14ac:dyDescent="0.3">
      <c r="A27" s="25" t="s">
        <v>14</v>
      </c>
      <c r="B27" s="9" t="s">
        <v>72</v>
      </c>
      <c r="C27" s="3" t="s">
        <v>92</v>
      </c>
      <c r="D27" s="8">
        <v>913</v>
      </c>
      <c r="E27" s="8" t="s">
        <v>11</v>
      </c>
      <c r="F27" s="8" t="s">
        <v>11</v>
      </c>
      <c r="G27" s="8" t="s">
        <v>11</v>
      </c>
      <c r="H27" s="37">
        <v>5370</v>
      </c>
      <c r="I27" s="37">
        <v>6052.7</v>
      </c>
      <c r="J27" s="37">
        <v>7093</v>
      </c>
      <c r="K27" s="37">
        <v>7093</v>
      </c>
      <c r="L27" s="37">
        <v>7093</v>
      </c>
      <c r="M27" s="37">
        <v>7093</v>
      </c>
      <c r="N27" s="37">
        <v>7093</v>
      </c>
      <c r="O27" s="2"/>
      <c r="P27" s="2"/>
    </row>
    <row r="28" spans="1:17" ht="97.5" customHeight="1" thickBot="1" x14ac:dyDescent="0.3">
      <c r="A28" s="25" t="s">
        <v>15</v>
      </c>
      <c r="B28" s="9" t="s">
        <v>57</v>
      </c>
      <c r="C28" s="3" t="s">
        <v>93</v>
      </c>
      <c r="D28" s="8">
        <v>913</v>
      </c>
      <c r="E28" s="8" t="s">
        <v>11</v>
      </c>
      <c r="F28" s="8" t="s">
        <v>11</v>
      </c>
      <c r="G28" s="8" t="s">
        <v>11</v>
      </c>
      <c r="H28" s="37">
        <v>19799</v>
      </c>
      <c r="I28" s="37">
        <v>21317.1</v>
      </c>
      <c r="J28" s="37">
        <v>22987.200000000001</v>
      </c>
      <c r="K28" s="37">
        <v>22987.200000000001</v>
      </c>
      <c r="L28" s="37">
        <v>22987.200000000001</v>
      </c>
      <c r="M28" s="37">
        <v>22987.200000000001</v>
      </c>
      <c r="N28" s="37">
        <v>22987.200000000001</v>
      </c>
      <c r="O28" s="2"/>
      <c r="P28" s="2"/>
    </row>
    <row r="29" spans="1:17" ht="100.5" customHeight="1" thickBot="1" x14ac:dyDescent="0.3">
      <c r="A29" s="25" t="s">
        <v>16</v>
      </c>
      <c r="B29" s="9" t="s">
        <v>58</v>
      </c>
      <c r="C29" s="3" t="s">
        <v>93</v>
      </c>
      <c r="D29" s="8">
        <v>913</v>
      </c>
      <c r="E29" s="8" t="s">
        <v>11</v>
      </c>
      <c r="F29" s="8" t="s">
        <v>11</v>
      </c>
      <c r="G29" s="8" t="s">
        <v>11</v>
      </c>
      <c r="H29" s="37">
        <v>107475.4</v>
      </c>
      <c r="I29" s="37">
        <v>115863</v>
      </c>
      <c r="J29" s="37">
        <v>125089.4</v>
      </c>
      <c r="K29" s="37">
        <v>125089.4</v>
      </c>
      <c r="L29" s="37">
        <v>125089.4</v>
      </c>
      <c r="M29" s="37">
        <v>125089.4</v>
      </c>
      <c r="N29" s="37">
        <v>125089.4</v>
      </c>
      <c r="O29" s="2"/>
      <c r="P29" s="2"/>
    </row>
    <row r="30" spans="1:17" ht="122.25" customHeight="1" thickBot="1" x14ac:dyDescent="0.3">
      <c r="A30" s="25" t="s">
        <v>17</v>
      </c>
      <c r="B30" s="9" t="s">
        <v>59</v>
      </c>
      <c r="C30" s="3" t="s">
        <v>93</v>
      </c>
      <c r="D30" s="8">
        <v>913</v>
      </c>
      <c r="E30" s="8" t="s">
        <v>11</v>
      </c>
      <c r="F30" s="8" t="s">
        <v>11</v>
      </c>
      <c r="G30" s="8" t="s">
        <v>11</v>
      </c>
      <c r="H30" s="37">
        <v>2687.8</v>
      </c>
      <c r="I30" s="37">
        <v>2687.8</v>
      </c>
      <c r="J30" s="37">
        <v>2687.8</v>
      </c>
      <c r="K30" s="37">
        <v>2687.8</v>
      </c>
      <c r="L30" s="37">
        <v>2687.8</v>
      </c>
      <c r="M30" s="37">
        <v>2687.8</v>
      </c>
      <c r="N30" s="37">
        <v>2687.8</v>
      </c>
      <c r="O30" s="2"/>
      <c r="P30" s="2"/>
    </row>
    <row r="31" spans="1:17" ht="138" customHeight="1" x14ac:dyDescent="0.25">
      <c r="A31" s="46" t="s">
        <v>18</v>
      </c>
      <c r="B31" s="59" t="s">
        <v>60</v>
      </c>
      <c r="C31" s="60" t="s">
        <v>93</v>
      </c>
      <c r="D31" s="61">
        <v>913</v>
      </c>
      <c r="E31" s="61" t="s">
        <v>11</v>
      </c>
      <c r="F31" s="61" t="s">
        <v>11</v>
      </c>
      <c r="G31" s="61" t="s">
        <v>11</v>
      </c>
      <c r="H31" s="62">
        <v>3265.8</v>
      </c>
      <c r="I31" s="62">
        <v>3537.5</v>
      </c>
      <c r="J31" s="62">
        <v>3836.2</v>
      </c>
      <c r="K31" s="62">
        <v>3836.2</v>
      </c>
      <c r="L31" s="62">
        <v>3836.2</v>
      </c>
      <c r="M31" s="62">
        <v>3836.2</v>
      </c>
      <c r="N31" s="62">
        <v>3836.2</v>
      </c>
      <c r="O31" s="2"/>
      <c r="P31" s="2"/>
    </row>
    <row r="32" spans="1:17" ht="124.5" customHeight="1" thickBot="1" x14ac:dyDescent="0.3">
      <c r="A32" s="63" t="s">
        <v>19</v>
      </c>
      <c r="B32" s="53" t="s">
        <v>61</v>
      </c>
      <c r="C32" s="50" t="s">
        <v>93</v>
      </c>
      <c r="D32" s="51">
        <v>913</v>
      </c>
      <c r="E32" s="51" t="s">
        <v>11</v>
      </c>
      <c r="F32" s="51" t="s">
        <v>11</v>
      </c>
      <c r="G32" s="51" t="s">
        <v>11</v>
      </c>
      <c r="H32" s="55">
        <v>102809.9</v>
      </c>
      <c r="I32" s="55">
        <v>113090.9</v>
      </c>
      <c r="J32" s="55">
        <v>124400</v>
      </c>
      <c r="K32" s="55">
        <v>124400</v>
      </c>
      <c r="L32" s="55">
        <v>124400</v>
      </c>
      <c r="M32" s="55">
        <v>124400</v>
      </c>
      <c r="N32" s="55">
        <v>124400</v>
      </c>
      <c r="O32" s="2"/>
      <c r="P32" s="2"/>
    </row>
    <row r="33" spans="1:16" ht="165.75" customHeight="1" thickBot="1" x14ac:dyDescent="0.3">
      <c r="A33" s="25" t="s">
        <v>20</v>
      </c>
      <c r="B33" s="9" t="s">
        <v>62</v>
      </c>
      <c r="C33" s="3" t="s">
        <v>93</v>
      </c>
      <c r="D33" s="8">
        <v>913</v>
      </c>
      <c r="E33" s="8" t="s">
        <v>11</v>
      </c>
      <c r="F33" s="8" t="s">
        <v>11</v>
      </c>
      <c r="G33" s="8" t="s">
        <v>11</v>
      </c>
      <c r="H33" s="37">
        <v>126683.7</v>
      </c>
      <c r="I33" s="37">
        <v>139352.20000000001</v>
      </c>
      <c r="J33" s="37">
        <v>153286.6</v>
      </c>
      <c r="K33" s="37">
        <v>153286.6</v>
      </c>
      <c r="L33" s="37">
        <v>153286.6</v>
      </c>
      <c r="M33" s="37">
        <v>153286.6</v>
      </c>
      <c r="N33" s="37">
        <v>153286.6</v>
      </c>
      <c r="O33" s="2"/>
      <c r="P33" s="2"/>
    </row>
    <row r="34" spans="1:16" ht="107.25" customHeight="1" thickBot="1" x14ac:dyDescent="0.3">
      <c r="A34" s="25" t="s">
        <v>21</v>
      </c>
      <c r="B34" s="10" t="s">
        <v>63</v>
      </c>
      <c r="C34" s="3" t="s">
        <v>93</v>
      </c>
      <c r="D34" s="8">
        <v>913</v>
      </c>
      <c r="E34" s="8" t="s">
        <v>11</v>
      </c>
      <c r="F34" s="8" t="s">
        <v>11</v>
      </c>
      <c r="G34" s="8" t="s">
        <v>11</v>
      </c>
      <c r="H34" s="37">
        <v>920.6</v>
      </c>
      <c r="I34" s="37">
        <v>966.8</v>
      </c>
      <c r="J34" s="37">
        <v>1015.2</v>
      </c>
      <c r="K34" s="37">
        <v>1015.2</v>
      </c>
      <c r="L34" s="37">
        <v>1015.2</v>
      </c>
      <c r="M34" s="37">
        <v>1015.2</v>
      </c>
      <c r="N34" s="37">
        <v>1015.2</v>
      </c>
      <c r="O34" s="2"/>
      <c r="P34" s="2"/>
    </row>
    <row r="35" spans="1:16" ht="175.5" customHeight="1" thickBot="1" x14ac:dyDescent="0.3">
      <c r="A35" s="26" t="s">
        <v>22</v>
      </c>
      <c r="B35" s="15" t="s">
        <v>24</v>
      </c>
      <c r="C35" s="3" t="s">
        <v>93</v>
      </c>
      <c r="D35" s="8">
        <v>913</v>
      </c>
      <c r="E35" s="8" t="s">
        <v>11</v>
      </c>
      <c r="F35" s="8" t="s">
        <v>11</v>
      </c>
      <c r="G35" s="8" t="s">
        <v>11</v>
      </c>
      <c r="H35" s="37">
        <v>22728.5</v>
      </c>
      <c r="I35" s="37">
        <v>23011.1</v>
      </c>
      <c r="J35" s="37">
        <v>23011.1</v>
      </c>
      <c r="K35" s="37">
        <v>23011.1</v>
      </c>
      <c r="L35" s="37">
        <v>23011.1</v>
      </c>
      <c r="M35" s="37">
        <v>23011.1</v>
      </c>
      <c r="N35" s="37">
        <v>23011.1</v>
      </c>
      <c r="O35" s="2"/>
      <c r="P35" s="2"/>
    </row>
    <row r="36" spans="1:16" ht="103.5" customHeight="1" thickBot="1" x14ac:dyDescent="0.3">
      <c r="A36" s="26" t="s">
        <v>23</v>
      </c>
      <c r="B36" s="9" t="s">
        <v>81</v>
      </c>
      <c r="C36" s="3" t="s">
        <v>94</v>
      </c>
      <c r="D36" s="8">
        <v>913</v>
      </c>
      <c r="E36" s="8" t="s">
        <v>11</v>
      </c>
      <c r="F36" s="8" t="s">
        <v>11</v>
      </c>
      <c r="G36" s="8" t="s">
        <v>11</v>
      </c>
      <c r="H36" s="37">
        <v>791.8</v>
      </c>
      <c r="I36" s="37">
        <v>857.3</v>
      </c>
      <c r="J36" s="37">
        <v>602.5</v>
      </c>
      <c r="K36" s="37">
        <v>602.5</v>
      </c>
      <c r="L36" s="37">
        <v>602.5</v>
      </c>
      <c r="M36" s="37">
        <v>602.5</v>
      </c>
      <c r="N36" s="37">
        <v>602.5</v>
      </c>
      <c r="O36" s="23"/>
      <c r="P36" s="23"/>
    </row>
    <row r="37" spans="1:16" ht="157.5" customHeight="1" thickBot="1" x14ac:dyDescent="0.3">
      <c r="A37" s="25" t="s">
        <v>82</v>
      </c>
      <c r="B37" s="9" t="s">
        <v>71</v>
      </c>
      <c r="C37" s="3" t="s">
        <v>97</v>
      </c>
      <c r="D37" s="8">
        <v>913</v>
      </c>
      <c r="E37" s="8" t="s">
        <v>11</v>
      </c>
      <c r="F37" s="8" t="s">
        <v>11</v>
      </c>
      <c r="G37" s="8" t="s">
        <v>11</v>
      </c>
      <c r="H37" s="37">
        <v>95183.7</v>
      </c>
      <c r="I37" s="37">
        <v>98853.7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2"/>
      <c r="P37" s="2"/>
    </row>
    <row r="38" spans="1:16" ht="117" customHeight="1" x14ac:dyDescent="0.25">
      <c r="A38" s="46" t="s">
        <v>25</v>
      </c>
      <c r="B38" s="46" t="s">
        <v>26</v>
      </c>
      <c r="C38" s="60"/>
      <c r="D38" s="61" t="s">
        <v>11</v>
      </c>
      <c r="E38" s="61" t="s">
        <v>11</v>
      </c>
      <c r="F38" s="61" t="s">
        <v>11</v>
      </c>
      <c r="G38" s="61" t="s">
        <v>11</v>
      </c>
      <c r="H38" s="64"/>
      <c r="I38" s="64"/>
      <c r="J38" s="64"/>
      <c r="K38" s="64"/>
      <c r="L38" s="64"/>
      <c r="M38" s="64"/>
      <c r="N38" s="64"/>
      <c r="O38" s="2"/>
      <c r="P38" s="2"/>
    </row>
    <row r="39" spans="1:16" ht="132.75" customHeight="1" thickBot="1" x14ac:dyDescent="0.3">
      <c r="A39" s="49" t="s">
        <v>27</v>
      </c>
      <c r="B39" s="53" t="s">
        <v>116</v>
      </c>
      <c r="C39" s="50" t="s">
        <v>91</v>
      </c>
      <c r="D39" s="51" t="s">
        <v>11</v>
      </c>
      <c r="E39" s="51" t="s">
        <v>11</v>
      </c>
      <c r="F39" s="51" t="s">
        <v>11</v>
      </c>
      <c r="G39" s="51" t="s">
        <v>11</v>
      </c>
      <c r="H39" s="56" t="s">
        <v>12</v>
      </c>
      <c r="I39" s="56" t="s">
        <v>12</v>
      </c>
      <c r="J39" s="56" t="s">
        <v>12</v>
      </c>
      <c r="K39" s="56" t="s">
        <v>12</v>
      </c>
      <c r="L39" s="56" t="s">
        <v>12</v>
      </c>
      <c r="M39" s="56" t="s">
        <v>12</v>
      </c>
      <c r="N39" s="56" t="s">
        <v>12</v>
      </c>
      <c r="O39" s="2"/>
      <c r="P39" s="2"/>
    </row>
    <row r="40" spans="1:16" ht="107.25" customHeight="1" thickBot="1" x14ac:dyDescent="0.3">
      <c r="A40" s="13" t="s">
        <v>115</v>
      </c>
      <c r="B40" s="9" t="s">
        <v>118</v>
      </c>
      <c r="C40" s="3" t="s">
        <v>91</v>
      </c>
      <c r="D40" s="51" t="s">
        <v>11</v>
      </c>
      <c r="E40" s="51" t="s">
        <v>11</v>
      </c>
      <c r="F40" s="51" t="s">
        <v>11</v>
      </c>
      <c r="G40" s="51" t="s">
        <v>11</v>
      </c>
      <c r="H40" s="56" t="s">
        <v>12</v>
      </c>
      <c r="I40" s="56" t="s">
        <v>12</v>
      </c>
      <c r="J40" s="56" t="s">
        <v>12</v>
      </c>
      <c r="K40" s="56" t="s">
        <v>12</v>
      </c>
      <c r="L40" s="56" t="s">
        <v>12</v>
      </c>
      <c r="M40" s="56" t="s">
        <v>12</v>
      </c>
      <c r="N40" s="56" t="s">
        <v>12</v>
      </c>
      <c r="O40" s="71"/>
      <c r="P40" s="71"/>
    </row>
    <row r="41" spans="1:16" ht="186" customHeight="1" thickBot="1" x14ac:dyDescent="0.3">
      <c r="A41" s="13" t="s">
        <v>117</v>
      </c>
      <c r="B41" s="53" t="s">
        <v>119</v>
      </c>
      <c r="C41" s="3" t="s">
        <v>91</v>
      </c>
      <c r="D41" s="8" t="s">
        <v>11</v>
      </c>
      <c r="E41" s="8" t="s">
        <v>11</v>
      </c>
      <c r="F41" s="8" t="s">
        <v>11</v>
      </c>
      <c r="G41" s="8" t="s">
        <v>11</v>
      </c>
      <c r="H41" s="38" t="s">
        <v>12</v>
      </c>
      <c r="I41" s="38" t="s">
        <v>12</v>
      </c>
      <c r="J41" s="38" t="s">
        <v>12</v>
      </c>
      <c r="K41" s="38" t="s">
        <v>12</v>
      </c>
      <c r="L41" s="38" t="s">
        <v>12</v>
      </c>
      <c r="M41" s="38" t="s">
        <v>12</v>
      </c>
      <c r="N41" s="38" t="s">
        <v>12</v>
      </c>
      <c r="O41" s="2"/>
      <c r="P41" s="2"/>
    </row>
    <row r="42" spans="1:16" ht="198.75" customHeight="1" thickBot="1" x14ac:dyDescent="0.3">
      <c r="A42" s="75" t="s">
        <v>76</v>
      </c>
      <c r="B42" s="75" t="s">
        <v>29</v>
      </c>
      <c r="C42" s="3" t="s">
        <v>30</v>
      </c>
      <c r="D42" s="8" t="s">
        <v>11</v>
      </c>
      <c r="E42" s="8" t="s">
        <v>11</v>
      </c>
      <c r="F42" s="8" t="s">
        <v>11</v>
      </c>
      <c r="G42" s="8" t="s">
        <v>11</v>
      </c>
      <c r="H42" s="39">
        <f>H43+H46</f>
        <v>141146.9</v>
      </c>
      <c r="I42" s="39">
        <f t="shared" ref="I42:J42" si="16">I43+I46</f>
        <v>143058.4</v>
      </c>
      <c r="J42" s="39">
        <f t="shared" si="16"/>
        <v>147604.5</v>
      </c>
      <c r="K42" s="39">
        <f t="shared" ref="K42:N42" si="17">K43+K46</f>
        <v>147604.5</v>
      </c>
      <c r="L42" s="39">
        <f t="shared" si="17"/>
        <v>147604.5</v>
      </c>
      <c r="M42" s="39">
        <f t="shared" si="17"/>
        <v>147604.5</v>
      </c>
      <c r="N42" s="39">
        <f t="shared" si="17"/>
        <v>147604.5</v>
      </c>
      <c r="O42" s="2"/>
      <c r="P42" s="2"/>
    </row>
    <row r="43" spans="1:16" ht="108" customHeight="1" thickBot="1" x14ac:dyDescent="0.3">
      <c r="A43" s="76"/>
      <c r="B43" s="76"/>
      <c r="C43" s="3" t="s">
        <v>93</v>
      </c>
      <c r="D43" s="8">
        <v>913</v>
      </c>
      <c r="E43" s="8" t="s">
        <v>11</v>
      </c>
      <c r="F43" s="8" t="s">
        <v>11</v>
      </c>
      <c r="G43" s="8" t="s">
        <v>11</v>
      </c>
      <c r="H43" s="39">
        <f>H55+H56+H57+H58+H59+H60+H61+H65</f>
        <v>99712.099999999991</v>
      </c>
      <c r="I43" s="39">
        <f t="shared" ref="I43:J43" si="18">I55+I56+I57+I58+I59+I60+I61+I65</f>
        <v>103039.4</v>
      </c>
      <c r="J43" s="39">
        <f t="shared" si="18"/>
        <v>105127.70000000001</v>
      </c>
      <c r="K43" s="39">
        <f t="shared" ref="K43:N43" si="19">K55+K56+K57+K58+K59+K60+K61+K65</f>
        <v>105127.70000000001</v>
      </c>
      <c r="L43" s="39">
        <f t="shared" si="19"/>
        <v>105127.70000000001</v>
      </c>
      <c r="M43" s="39">
        <f t="shared" si="19"/>
        <v>105127.70000000001</v>
      </c>
      <c r="N43" s="39">
        <f t="shared" si="19"/>
        <v>105127.70000000001</v>
      </c>
      <c r="O43" s="2"/>
      <c r="P43" s="2"/>
    </row>
    <row r="44" spans="1:16" ht="49.5" customHeight="1" thickBot="1" x14ac:dyDescent="0.3">
      <c r="A44" s="76"/>
      <c r="B44" s="76"/>
      <c r="C44" s="3" t="s">
        <v>104</v>
      </c>
      <c r="D44" s="8">
        <v>913</v>
      </c>
      <c r="E44" s="8" t="s">
        <v>11</v>
      </c>
      <c r="F44" s="8" t="s">
        <v>11</v>
      </c>
      <c r="G44" s="8" t="s">
        <v>11</v>
      </c>
      <c r="H44" s="39">
        <f>H65</f>
        <v>1464.2</v>
      </c>
      <c r="I44" s="39">
        <f t="shared" ref="I44:N44" si="20">I65</f>
        <v>1464.2</v>
      </c>
      <c r="J44" s="39">
        <f t="shared" si="20"/>
        <v>0</v>
      </c>
      <c r="K44" s="39">
        <f t="shared" si="20"/>
        <v>0</v>
      </c>
      <c r="L44" s="39">
        <f t="shared" si="20"/>
        <v>0</v>
      </c>
      <c r="M44" s="39">
        <f t="shared" si="20"/>
        <v>0</v>
      </c>
      <c r="N44" s="39">
        <f t="shared" si="20"/>
        <v>0</v>
      </c>
      <c r="O44" s="33"/>
      <c r="P44" s="33"/>
    </row>
    <row r="45" spans="1:16" ht="46.5" customHeight="1" thickBot="1" x14ac:dyDescent="0.3">
      <c r="A45" s="76"/>
      <c r="B45" s="76"/>
      <c r="C45" s="27" t="s">
        <v>95</v>
      </c>
      <c r="D45" s="8">
        <v>913</v>
      </c>
      <c r="E45" s="8" t="s">
        <v>11</v>
      </c>
      <c r="F45" s="8" t="s">
        <v>11</v>
      </c>
      <c r="G45" s="8" t="s">
        <v>11</v>
      </c>
      <c r="H45" s="39">
        <f>H56+H57+H58+H59+H60+H61+H55</f>
        <v>98247.900000000009</v>
      </c>
      <c r="I45" s="39">
        <f t="shared" ref="I45:N45" si="21">I56+I57+I58+I59+I60+I61+I55</f>
        <v>101575.2</v>
      </c>
      <c r="J45" s="39">
        <f t="shared" si="21"/>
        <v>105127.70000000001</v>
      </c>
      <c r="K45" s="39">
        <f t="shared" si="21"/>
        <v>105127.70000000001</v>
      </c>
      <c r="L45" s="39">
        <f t="shared" si="21"/>
        <v>105127.70000000001</v>
      </c>
      <c r="M45" s="39">
        <f t="shared" si="21"/>
        <v>105127.70000000001</v>
      </c>
      <c r="N45" s="39">
        <f t="shared" si="21"/>
        <v>105127.70000000001</v>
      </c>
      <c r="O45" s="33"/>
      <c r="P45" s="33"/>
    </row>
    <row r="46" spans="1:16" ht="72" customHeight="1" thickBot="1" x14ac:dyDescent="0.3">
      <c r="A46" s="77"/>
      <c r="B46" s="77"/>
      <c r="C46" s="3" t="s">
        <v>88</v>
      </c>
      <c r="D46" s="8">
        <v>907</v>
      </c>
      <c r="E46" s="8" t="s">
        <v>11</v>
      </c>
      <c r="F46" s="8" t="s">
        <v>11</v>
      </c>
      <c r="G46" s="8" t="s">
        <v>11</v>
      </c>
      <c r="H46" s="39">
        <f>H47+H48+H49</f>
        <v>41434.799999999996</v>
      </c>
      <c r="I46" s="39">
        <f t="shared" ref="I46:N46" si="22">I47+I48+I49</f>
        <v>40019</v>
      </c>
      <c r="J46" s="39">
        <f t="shared" si="22"/>
        <v>42476.799999999996</v>
      </c>
      <c r="K46" s="39">
        <f t="shared" si="22"/>
        <v>42476.799999999996</v>
      </c>
      <c r="L46" s="39">
        <f t="shared" si="22"/>
        <v>42476.799999999996</v>
      </c>
      <c r="M46" s="39">
        <f t="shared" si="22"/>
        <v>42476.799999999996</v>
      </c>
      <c r="N46" s="39">
        <f t="shared" si="22"/>
        <v>42476.799999999996</v>
      </c>
      <c r="O46" s="2"/>
      <c r="P46" s="2"/>
    </row>
    <row r="47" spans="1:16" ht="43.5" customHeight="1" thickBot="1" x14ac:dyDescent="0.3">
      <c r="A47" s="24"/>
      <c r="B47" s="24"/>
      <c r="C47" s="3" t="s">
        <v>104</v>
      </c>
      <c r="D47" s="8">
        <v>907</v>
      </c>
      <c r="E47" s="8" t="s">
        <v>11</v>
      </c>
      <c r="F47" s="8" t="s">
        <v>11</v>
      </c>
      <c r="G47" s="8" t="s">
        <v>11</v>
      </c>
      <c r="H47" s="39">
        <f>H66</f>
        <v>444.9</v>
      </c>
      <c r="I47" s="39">
        <f t="shared" ref="I47:N47" si="23">I66</f>
        <v>467.1</v>
      </c>
      <c r="J47" s="39">
        <f t="shared" si="23"/>
        <v>0</v>
      </c>
      <c r="K47" s="39">
        <f t="shared" si="23"/>
        <v>0</v>
      </c>
      <c r="L47" s="39">
        <f t="shared" si="23"/>
        <v>0</v>
      </c>
      <c r="M47" s="39">
        <f t="shared" si="23"/>
        <v>0</v>
      </c>
      <c r="N47" s="39">
        <f t="shared" si="23"/>
        <v>0</v>
      </c>
      <c r="O47" s="33"/>
      <c r="P47" s="33"/>
    </row>
    <row r="48" spans="1:16" ht="43.5" customHeight="1" thickBot="1" x14ac:dyDescent="0.3">
      <c r="A48" s="24"/>
      <c r="B48" s="24"/>
      <c r="C48" s="27" t="s">
        <v>95</v>
      </c>
      <c r="D48" s="8">
        <v>907</v>
      </c>
      <c r="E48" s="8" t="s">
        <v>11</v>
      </c>
      <c r="F48" s="8" t="s">
        <v>11</v>
      </c>
      <c r="G48" s="8" t="s">
        <v>11</v>
      </c>
      <c r="H48" s="39">
        <f>H53+H62+H63+H64</f>
        <v>39256.699999999997</v>
      </c>
      <c r="I48" s="39">
        <f t="shared" ref="I48:N48" si="24">I53+I62+I63+I64</f>
        <v>37742.9</v>
      </c>
      <c r="J48" s="39">
        <f t="shared" si="24"/>
        <v>40588.1</v>
      </c>
      <c r="K48" s="39">
        <f t="shared" si="24"/>
        <v>40588.1</v>
      </c>
      <c r="L48" s="39">
        <f t="shared" si="24"/>
        <v>40588.1</v>
      </c>
      <c r="M48" s="39">
        <f t="shared" si="24"/>
        <v>40588.1</v>
      </c>
      <c r="N48" s="39">
        <f t="shared" si="24"/>
        <v>40588.1</v>
      </c>
      <c r="O48" s="29"/>
      <c r="P48" s="29"/>
    </row>
    <row r="49" spans="1:16" ht="45" customHeight="1" x14ac:dyDescent="0.25">
      <c r="A49" s="24"/>
      <c r="B49" s="24"/>
      <c r="C49" s="31" t="s">
        <v>96</v>
      </c>
      <c r="D49" s="47">
        <v>907</v>
      </c>
      <c r="E49" s="47" t="s">
        <v>11</v>
      </c>
      <c r="F49" s="47" t="s">
        <v>11</v>
      </c>
      <c r="G49" s="47" t="s">
        <v>11</v>
      </c>
      <c r="H49" s="42">
        <f>H54</f>
        <v>1733.2</v>
      </c>
      <c r="I49" s="42">
        <f t="shared" ref="I49:N49" si="25">I54</f>
        <v>1809</v>
      </c>
      <c r="J49" s="42">
        <f t="shared" si="25"/>
        <v>1888.7</v>
      </c>
      <c r="K49" s="42">
        <f t="shared" si="25"/>
        <v>1888.7</v>
      </c>
      <c r="L49" s="42">
        <f t="shared" si="25"/>
        <v>1888.7</v>
      </c>
      <c r="M49" s="42">
        <f t="shared" si="25"/>
        <v>1888.7</v>
      </c>
      <c r="N49" s="42">
        <f t="shared" si="25"/>
        <v>1888.7</v>
      </c>
      <c r="O49" s="29"/>
      <c r="P49" s="29"/>
    </row>
    <row r="50" spans="1:16" ht="173.25" customHeight="1" thickBot="1" x14ac:dyDescent="0.3">
      <c r="A50" s="49" t="s">
        <v>31</v>
      </c>
      <c r="B50" s="49" t="s">
        <v>109</v>
      </c>
      <c r="C50" s="57" t="s">
        <v>111</v>
      </c>
      <c r="D50" s="51" t="s">
        <v>11</v>
      </c>
      <c r="E50" s="51" t="s">
        <v>11</v>
      </c>
      <c r="F50" s="51" t="s">
        <v>11</v>
      </c>
      <c r="G50" s="51" t="s">
        <v>11</v>
      </c>
      <c r="H50" s="70" t="s">
        <v>108</v>
      </c>
      <c r="I50" s="70" t="s">
        <v>108</v>
      </c>
      <c r="J50" s="70" t="s">
        <v>108</v>
      </c>
      <c r="K50" s="70" t="s">
        <v>108</v>
      </c>
      <c r="L50" s="70" t="s">
        <v>108</v>
      </c>
      <c r="M50" s="70" t="s">
        <v>108</v>
      </c>
      <c r="N50" s="70" t="s">
        <v>108</v>
      </c>
      <c r="O50" s="2"/>
      <c r="P50" s="2"/>
    </row>
    <row r="51" spans="1:16" ht="104.25" customHeight="1" thickBot="1" x14ac:dyDescent="0.3">
      <c r="A51" s="49" t="s">
        <v>32</v>
      </c>
      <c r="B51" s="49" t="s">
        <v>110</v>
      </c>
      <c r="C51" s="3" t="s">
        <v>112</v>
      </c>
      <c r="D51" s="51" t="s">
        <v>11</v>
      </c>
      <c r="E51" s="51" t="s">
        <v>11</v>
      </c>
      <c r="F51" s="51" t="s">
        <v>11</v>
      </c>
      <c r="G51" s="51" t="s">
        <v>11</v>
      </c>
      <c r="H51" s="70" t="s">
        <v>108</v>
      </c>
      <c r="I51" s="70" t="s">
        <v>108</v>
      </c>
      <c r="J51" s="70" t="s">
        <v>108</v>
      </c>
      <c r="K51" s="70" t="s">
        <v>108</v>
      </c>
      <c r="L51" s="70" t="s">
        <v>108</v>
      </c>
      <c r="M51" s="70" t="s">
        <v>108</v>
      </c>
      <c r="N51" s="70" t="s">
        <v>108</v>
      </c>
      <c r="O51" s="69"/>
      <c r="P51" s="69"/>
    </row>
    <row r="52" spans="1:16" ht="73.5" customHeight="1" thickBot="1" x14ac:dyDescent="0.3">
      <c r="A52" s="78" t="s">
        <v>33</v>
      </c>
      <c r="B52" s="85" t="s">
        <v>73</v>
      </c>
      <c r="C52" s="3" t="s">
        <v>88</v>
      </c>
      <c r="D52" s="8">
        <v>907</v>
      </c>
      <c r="E52" s="8" t="s">
        <v>11</v>
      </c>
      <c r="F52" s="8" t="s">
        <v>11</v>
      </c>
      <c r="G52" s="8" t="s">
        <v>11</v>
      </c>
      <c r="H52" s="39">
        <f>H53+H54</f>
        <v>7531.5</v>
      </c>
      <c r="I52" s="39">
        <f t="shared" ref="I52:N52" si="26">I53+I54</f>
        <v>7897.2</v>
      </c>
      <c r="J52" s="39">
        <f t="shared" si="26"/>
        <v>8281.3000000000011</v>
      </c>
      <c r="K52" s="39">
        <f t="shared" si="26"/>
        <v>8281.3000000000011</v>
      </c>
      <c r="L52" s="39">
        <f t="shared" si="26"/>
        <v>8281.3000000000011</v>
      </c>
      <c r="M52" s="39">
        <f t="shared" si="26"/>
        <v>8281.3000000000011</v>
      </c>
      <c r="N52" s="39">
        <f t="shared" si="26"/>
        <v>8281.3000000000011</v>
      </c>
      <c r="O52" s="2"/>
      <c r="P52" s="2"/>
    </row>
    <row r="53" spans="1:16" ht="39" customHeight="1" thickBot="1" x14ac:dyDescent="0.3">
      <c r="A53" s="79"/>
      <c r="B53" s="86"/>
      <c r="C53" s="3" t="s">
        <v>89</v>
      </c>
      <c r="D53" s="8">
        <v>907</v>
      </c>
      <c r="E53" s="8" t="s">
        <v>11</v>
      </c>
      <c r="F53" s="8" t="s">
        <v>11</v>
      </c>
      <c r="G53" s="8" t="s">
        <v>11</v>
      </c>
      <c r="H53" s="39">
        <v>5798.3</v>
      </c>
      <c r="I53" s="40">
        <v>6088.2</v>
      </c>
      <c r="J53" s="39">
        <v>6392.6</v>
      </c>
      <c r="K53" s="39">
        <f>J53</f>
        <v>6392.6</v>
      </c>
      <c r="L53" s="39">
        <f>K53</f>
        <v>6392.6</v>
      </c>
      <c r="M53" s="39">
        <f>L53</f>
        <v>6392.6</v>
      </c>
      <c r="N53" s="39">
        <f>M53</f>
        <v>6392.6</v>
      </c>
      <c r="O53" s="29"/>
      <c r="P53" s="29"/>
    </row>
    <row r="54" spans="1:16" ht="42" customHeight="1" thickBot="1" x14ac:dyDescent="0.3">
      <c r="A54" s="80"/>
      <c r="B54" s="87"/>
      <c r="C54" s="3" t="s">
        <v>90</v>
      </c>
      <c r="D54" s="8">
        <v>907</v>
      </c>
      <c r="E54" s="8" t="s">
        <v>11</v>
      </c>
      <c r="F54" s="8" t="s">
        <v>11</v>
      </c>
      <c r="G54" s="8" t="s">
        <v>11</v>
      </c>
      <c r="H54" s="39">
        <v>1733.2</v>
      </c>
      <c r="I54" s="42">
        <v>1809</v>
      </c>
      <c r="J54" s="39">
        <v>1888.7</v>
      </c>
      <c r="K54" s="39">
        <v>1888.7</v>
      </c>
      <c r="L54" s="39">
        <f>K54</f>
        <v>1888.7</v>
      </c>
      <c r="M54" s="39">
        <f>K54</f>
        <v>1888.7</v>
      </c>
      <c r="N54" s="39">
        <f>L54</f>
        <v>1888.7</v>
      </c>
      <c r="O54" s="29"/>
      <c r="P54" s="29"/>
    </row>
    <row r="55" spans="1:16" ht="262.5" customHeight="1" thickBot="1" x14ac:dyDescent="0.3">
      <c r="A55" s="13" t="s">
        <v>35</v>
      </c>
      <c r="B55" s="9" t="s">
        <v>34</v>
      </c>
      <c r="C55" s="3" t="s">
        <v>93</v>
      </c>
      <c r="D55" s="8">
        <v>913</v>
      </c>
      <c r="E55" s="8" t="s">
        <v>11</v>
      </c>
      <c r="F55" s="8" t="s">
        <v>11</v>
      </c>
      <c r="G55" s="8" t="s">
        <v>11</v>
      </c>
      <c r="H55" s="39">
        <v>12748.3</v>
      </c>
      <c r="I55" s="40">
        <v>12748.3</v>
      </c>
      <c r="J55" s="41">
        <v>12748.3</v>
      </c>
      <c r="K55" s="39">
        <v>12748.3</v>
      </c>
      <c r="L55" s="39">
        <v>12748.3</v>
      </c>
      <c r="M55" s="39">
        <v>12748.3</v>
      </c>
      <c r="N55" s="39">
        <v>12748.3</v>
      </c>
      <c r="O55" s="2"/>
      <c r="P55" s="2"/>
    </row>
    <row r="56" spans="1:16" ht="105" customHeight="1" thickBot="1" x14ac:dyDescent="0.3">
      <c r="A56" s="13" t="s">
        <v>36</v>
      </c>
      <c r="B56" s="9" t="s">
        <v>66</v>
      </c>
      <c r="C56" s="3" t="s">
        <v>93</v>
      </c>
      <c r="D56" s="8">
        <v>913</v>
      </c>
      <c r="E56" s="8" t="s">
        <v>11</v>
      </c>
      <c r="F56" s="8" t="s">
        <v>11</v>
      </c>
      <c r="G56" s="8" t="s">
        <v>11</v>
      </c>
      <c r="H56" s="39">
        <v>13397.4</v>
      </c>
      <c r="I56" s="39">
        <v>13397.4</v>
      </c>
      <c r="J56" s="39">
        <v>13397.4</v>
      </c>
      <c r="K56" s="39">
        <v>13397.4</v>
      </c>
      <c r="L56" s="39">
        <v>13397.4</v>
      </c>
      <c r="M56" s="39">
        <v>13397.4</v>
      </c>
      <c r="N56" s="39">
        <v>13397.4</v>
      </c>
      <c r="O56" s="2"/>
      <c r="P56" s="2"/>
    </row>
    <row r="57" spans="1:16" ht="99" customHeight="1" thickBot="1" x14ac:dyDescent="0.3">
      <c r="A57" s="13" t="s">
        <v>37</v>
      </c>
      <c r="B57" s="9" t="s">
        <v>64</v>
      </c>
      <c r="C57" s="3" t="s">
        <v>93</v>
      </c>
      <c r="D57" s="8">
        <v>913</v>
      </c>
      <c r="E57" s="8" t="s">
        <v>11</v>
      </c>
      <c r="F57" s="8" t="s">
        <v>11</v>
      </c>
      <c r="G57" s="8" t="s">
        <v>11</v>
      </c>
      <c r="H57" s="39">
        <v>14915.7</v>
      </c>
      <c r="I57" s="39">
        <v>16036.2</v>
      </c>
      <c r="J57" s="39">
        <v>17252.5</v>
      </c>
      <c r="K57" s="39">
        <v>17252.5</v>
      </c>
      <c r="L57" s="39">
        <v>17252.5</v>
      </c>
      <c r="M57" s="39">
        <v>17252.5</v>
      </c>
      <c r="N57" s="39">
        <v>17252.5</v>
      </c>
      <c r="O57" s="2"/>
      <c r="P57" s="2"/>
    </row>
    <row r="58" spans="1:16" ht="99" customHeight="1" x14ac:dyDescent="0.25">
      <c r="A58" s="65" t="s">
        <v>38</v>
      </c>
      <c r="B58" s="59" t="s">
        <v>65</v>
      </c>
      <c r="C58" s="60" t="s">
        <v>93</v>
      </c>
      <c r="D58" s="61">
        <v>913</v>
      </c>
      <c r="E58" s="61" t="s">
        <v>11</v>
      </c>
      <c r="F58" s="61" t="s">
        <v>11</v>
      </c>
      <c r="G58" s="61" t="s">
        <v>11</v>
      </c>
      <c r="H58" s="66">
        <v>43089.9</v>
      </c>
      <c r="I58" s="66">
        <v>45296.7</v>
      </c>
      <c r="J58" s="66">
        <v>47632.9</v>
      </c>
      <c r="K58" s="66">
        <v>47632.9</v>
      </c>
      <c r="L58" s="66">
        <v>47632.9</v>
      </c>
      <c r="M58" s="66">
        <v>47632.9</v>
      </c>
      <c r="N58" s="66">
        <v>47632.9</v>
      </c>
      <c r="O58" s="2"/>
      <c r="P58" s="2"/>
    </row>
    <row r="59" spans="1:16" ht="169.5" customHeight="1" thickBot="1" x14ac:dyDescent="0.3">
      <c r="A59" s="49" t="s">
        <v>39</v>
      </c>
      <c r="B59" s="53" t="s">
        <v>67</v>
      </c>
      <c r="C59" s="50" t="s">
        <v>93</v>
      </c>
      <c r="D59" s="51">
        <v>913</v>
      </c>
      <c r="E59" s="51" t="s">
        <v>11</v>
      </c>
      <c r="F59" s="51" t="s">
        <v>11</v>
      </c>
      <c r="G59" s="51" t="s">
        <v>11</v>
      </c>
      <c r="H59" s="52">
        <v>160.5</v>
      </c>
      <c r="I59" s="52">
        <v>160.5</v>
      </c>
      <c r="J59" s="52">
        <v>160.5</v>
      </c>
      <c r="K59" s="52">
        <v>160.5</v>
      </c>
      <c r="L59" s="52">
        <v>160.5</v>
      </c>
      <c r="M59" s="52">
        <v>160.5</v>
      </c>
      <c r="N59" s="52">
        <v>160.5</v>
      </c>
      <c r="O59" s="2"/>
      <c r="P59" s="2"/>
    </row>
    <row r="60" spans="1:16" ht="380.25" customHeight="1" thickBot="1" x14ac:dyDescent="0.3">
      <c r="A60" s="13" t="s">
        <v>40</v>
      </c>
      <c r="B60" s="9" t="s">
        <v>69</v>
      </c>
      <c r="C60" s="3" t="s">
        <v>93</v>
      </c>
      <c r="D60" s="8">
        <v>913</v>
      </c>
      <c r="E60" s="8" t="s">
        <v>11</v>
      </c>
      <c r="F60" s="8" t="s">
        <v>11</v>
      </c>
      <c r="G60" s="8" t="s">
        <v>11</v>
      </c>
      <c r="H60" s="37">
        <v>8231.7999999999993</v>
      </c>
      <c r="I60" s="37">
        <v>8231.7999999999993</v>
      </c>
      <c r="J60" s="37">
        <v>8231.7999999999993</v>
      </c>
      <c r="K60" s="37">
        <v>8231.7999999999993</v>
      </c>
      <c r="L60" s="37">
        <v>8231.7999999999993</v>
      </c>
      <c r="M60" s="37">
        <v>8231.7999999999993</v>
      </c>
      <c r="N60" s="37">
        <v>8231.7999999999993</v>
      </c>
      <c r="O60" s="2"/>
      <c r="P60" s="2"/>
    </row>
    <row r="61" spans="1:16" ht="225.75" customHeight="1" thickBot="1" x14ac:dyDescent="0.3">
      <c r="A61" s="15" t="s">
        <v>41</v>
      </c>
      <c r="B61" s="14" t="s">
        <v>68</v>
      </c>
      <c r="C61" s="34" t="s">
        <v>93</v>
      </c>
      <c r="D61" s="7">
        <v>913</v>
      </c>
      <c r="E61" s="7" t="s">
        <v>11</v>
      </c>
      <c r="F61" s="7" t="s">
        <v>11</v>
      </c>
      <c r="G61" s="7" t="s">
        <v>11</v>
      </c>
      <c r="H61" s="58">
        <v>5704.3</v>
      </c>
      <c r="I61" s="58">
        <v>5704.3</v>
      </c>
      <c r="J61" s="58">
        <v>5704.3</v>
      </c>
      <c r="K61" s="58">
        <v>5704.3</v>
      </c>
      <c r="L61" s="58">
        <v>5704.3</v>
      </c>
      <c r="M61" s="58">
        <v>5704.3</v>
      </c>
      <c r="N61" s="58">
        <v>5704.3</v>
      </c>
      <c r="O61" s="2"/>
      <c r="P61" s="2"/>
    </row>
    <row r="62" spans="1:16" ht="202.5" customHeight="1" thickBot="1" x14ac:dyDescent="0.3">
      <c r="A62" s="13" t="s">
        <v>43</v>
      </c>
      <c r="B62" s="11" t="s">
        <v>42</v>
      </c>
      <c r="C62" s="3" t="s">
        <v>74</v>
      </c>
      <c r="D62" s="8">
        <v>907</v>
      </c>
      <c r="E62" s="8" t="s">
        <v>11</v>
      </c>
      <c r="F62" s="8" t="s">
        <v>11</v>
      </c>
      <c r="G62" s="8" t="s">
        <v>11</v>
      </c>
      <c r="H62" s="39">
        <v>5146.8999999999996</v>
      </c>
      <c r="I62" s="39">
        <v>5404</v>
      </c>
      <c r="J62" s="39">
        <v>5674.5</v>
      </c>
      <c r="K62" s="39">
        <v>5674.5</v>
      </c>
      <c r="L62" s="39">
        <v>5674.5</v>
      </c>
      <c r="M62" s="39">
        <v>5674.5</v>
      </c>
      <c r="N62" s="39">
        <v>5674.5</v>
      </c>
      <c r="O62" s="2"/>
      <c r="P62" s="2"/>
    </row>
    <row r="63" spans="1:16" ht="357" thickBot="1" x14ac:dyDescent="0.3">
      <c r="A63" s="13" t="s">
        <v>45</v>
      </c>
      <c r="B63" s="11" t="s">
        <v>44</v>
      </c>
      <c r="C63" s="3" t="s">
        <v>98</v>
      </c>
      <c r="D63" s="8">
        <v>907</v>
      </c>
      <c r="E63" s="8" t="s">
        <v>11</v>
      </c>
      <c r="F63" s="8" t="s">
        <v>11</v>
      </c>
      <c r="G63" s="8" t="s">
        <v>11</v>
      </c>
      <c r="H63" s="39">
        <v>28191.5</v>
      </c>
      <c r="I63" s="39">
        <v>26130.7</v>
      </c>
      <c r="J63" s="39">
        <v>28401</v>
      </c>
      <c r="K63" s="39">
        <v>28401</v>
      </c>
      <c r="L63" s="39">
        <v>28401</v>
      </c>
      <c r="M63" s="39">
        <v>28401</v>
      </c>
      <c r="N63" s="39">
        <v>28401</v>
      </c>
      <c r="O63" s="2"/>
      <c r="P63" s="2"/>
    </row>
    <row r="64" spans="1:16" ht="243.75" customHeight="1" x14ac:dyDescent="0.25">
      <c r="A64" s="65" t="s">
        <v>106</v>
      </c>
      <c r="B64" s="67" t="s">
        <v>46</v>
      </c>
      <c r="C64" s="60" t="s">
        <v>98</v>
      </c>
      <c r="D64" s="61">
        <v>907</v>
      </c>
      <c r="E64" s="61" t="s">
        <v>11</v>
      </c>
      <c r="F64" s="61" t="s">
        <v>11</v>
      </c>
      <c r="G64" s="61" t="s">
        <v>11</v>
      </c>
      <c r="H64" s="66">
        <v>120</v>
      </c>
      <c r="I64" s="66">
        <v>120</v>
      </c>
      <c r="J64" s="66">
        <v>120</v>
      </c>
      <c r="K64" s="66">
        <v>120</v>
      </c>
      <c r="L64" s="66">
        <v>120</v>
      </c>
      <c r="M64" s="66">
        <v>120</v>
      </c>
      <c r="N64" s="66">
        <v>120</v>
      </c>
      <c r="O64" s="2"/>
      <c r="P64" s="2"/>
    </row>
    <row r="65" spans="1:16" ht="234.75" customHeight="1" thickBot="1" x14ac:dyDescent="0.3">
      <c r="A65" s="49" t="s">
        <v>107</v>
      </c>
      <c r="B65" s="53" t="s">
        <v>70</v>
      </c>
      <c r="C65" s="50" t="s">
        <v>97</v>
      </c>
      <c r="D65" s="51">
        <v>913</v>
      </c>
      <c r="E65" s="51" t="s">
        <v>11</v>
      </c>
      <c r="F65" s="51" t="s">
        <v>11</v>
      </c>
      <c r="G65" s="51" t="s">
        <v>11</v>
      </c>
      <c r="H65" s="52">
        <v>1464.2</v>
      </c>
      <c r="I65" s="52">
        <v>1464.2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2"/>
      <c r="P65" s="2"/>
    </row>
    <row r="66" spans="1:16" ht="155.25" customHeight="1" thickBot="1" x14ac:dyDescent="0.3">
      <c r="A66" s="13" t="s">
        <v>113</v>
      </c>
      <c r="B66" s="9" t="s">
        <v>86</v>
      </c>
      <c r="C66" s="3" t="s">
        <v>99</v>
      </c>
      <c r="D66" s="8">
        <v>907</v>
      </c>
      <c r="E66" s="8" t="s">
        <v>11</v>
      </c>
      <c r="F66" s="8" t="s">
        <v>11</v>
      </c>
      <c r="G66" s="8" t="s">
        <v>11</v>
      </c>
      <c r="H66" s="37">
        <v>444.9</v>
      </c>
      <c r="I66" s="37">
        <v>467.1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2"/>
      <c r="P66" s="2"/>
    </row>
    <row r="67" spans="1:16" ht="38.25" thickBot="1" x14ac:dyDescent="0.3">
      <c r="A67" s="75" t="s">
        <v>77</v>
      </c>
      <c r="B67" s="78" t="s">
        <v>47</v>
      </c>
      <c r="C67" s="3" t="s">
        <v>48</v>
      </c>
      <c r="D67" s="8" t="s">
        <v>11</v>
      </c>
      <c r="E67" s="8" t="s">
        <v>11</v>
      </c>
      <c r="F67" s="8" t="s">
        <v>11</v>
      </c>
      <c r="G67" s="8" t="s">
        <v>11</v>
      </c>
      <c r="H67" s="39">
        <f>H68</f>
        <v>116892.7</v>
      </c>
      <c r="I67" s="39">
        <f t="shared" ref="I67:N67" si="27">I68</f>
        <v>116892.7</v>
      </c>
      <c r="J67" s="39">
        <f t="shared" si="27"/>
        <v>116892.7</v>
      </c>
      <c r="K67" s="39">
        <f t="shared" si="27"/>
        <v>116892.7</v>
      </c>
      <c r="L67" s="39">
        <f t="shared" si="27"/>
        <v>116892.7</v>
      </c>
      <c r="M67" s="39">
        <f t="shared" si="27"/>
        <v>116892.7</v>
      </c>
      <c r="N67" s="39">
        <f t="shared" si="27"/>
        <v>116892.7</v>
      </c>
      <c r="O67" s="2"/>
      <c r="P67" s="2"/>
    </row>
    <row r="68" spans="1:16" ht="115.5" customHeight="1" thickBot="1" x14ac:dyDescent="0.3">
      <c r="A68" s="76"/>
      <c r="B68" s="79"/>
      <c r="C68" s="3" t="s">
        <v>100</v>
      </c>
      <c r="D68" s="8">
        <v>913</v>
      </c>
      <c r="E68" s="8" t="s">
        <v>11</v>
      </c>
      <c r="F68" s="8" t="s">
        <v>11</v>
      </c>
      <c r="G68" s="8" t="s">
        <v>11</v>
      </c>
      <c r="H68" s="39">
        <f>H73</f>
        <v>116892.7</v>
      </c>
      <c r="I68" s="39">
        <f t="shared" ref="I68:N68" si="28">I73</f>
        <v>116892.7</v>
      </c>
      <c r="J68" s="39">
        <f t="shared" si="28"/>
        <v>116892.7</v>
      </c>
      <c r="K68" s="39">
        <f t="shared" si="28"/>
        <v>116892.7</v>
      </c>
      <c r="L68" s="39">
        <f t="shared" si="28"/>
        <v>116892.7</v>
      </c>
      <c r="M68" s="39">
        <f t="shared" si="28"/>
        <v>116892.7</v>
      </c>
      <c r="N68" s="39">
        <f t="shared" si="28"/>
        <v>116892.7</v>
      </c>
      <c r="O68" s="2"/>
      <c r="P68" s="2"/>
    </row>
    <row r="69" spans="1:16" ht="48" customHeight="1" thickBot="1" x14ac:dyDescent="0.3">
      <c r="A69" s="76"/>
      <c r="B69" s="79"/>
      <c r="C69" s="3" t="s">
        <v>95</v>
      </c>
      <c r="D69" s="8"/>
      <c r="E69" s="8"/>
      <c r="F69" s="8"/>
      <c r="G69" s="8"/>
      <c r="H69" s="39"/>
      <c r="I69" s="39"/>
      <c r="J69" s="39"/>
      <c r="K69" s="39"/>
      <c r="L69" s="39"/>
      <c r="M69" s="39"/>
      <c r="N69" s="39"/>
      <c r="O69" s="30"/>
      <c r="P69" s="30"/>
    </row>
    <row r="70" spans="1:16" ht="46.5" customHeight="1" thickBot="1" x14ac:dyDescent="0.3">
      <c r="A70" s="77"/>
      <c r="B70" s="80"/>
      <c r="C70" s="3" t="s">
        <v>96</v>
      </c>
      <c r="D70" s="8"/>
      <c r="E70" s="8"/>
      <c r="F70" s="8"/>
      <c r="G70" s="8"/>
      <c r="H70" s="39"/>
      <c r="I70" s="39"/>
      <c r="J70" s="39"/>
      <c r="K70" s="39"/>
      <c r="L70" s="39"/>
      <c r="M70" s="39"/>
      <c r="N70" s="39"/>
      <c r="O70" s="30"/>
      <c r="P70" s="30"/>
    </row>
    <row r="71" spans="1:16" ht="108" customHeight="1" thickBot="1" x14ac:dyDescent="0.3">
      <c r="A71" s="15" t="s">
        <v>49</v>
      </c>
      <c r="B71" s="14" t="s">
        <v>50</v>
      </c>
      <c r="C71" s="3" t="s">
        <v>91</v>
      </c>
      <c r="D71" s="8" t="s">
        <v>11</v>
      </c>
      <c r="E71" s="8" t="s">
        <v>11</v>
      </c>
      <c r="F71" s="8" t="s">
        <v>11</v>
      </c>
      <c r="G71" s="8" t="s">
        <v>11</v>
      </c>
      <c r="H71" s="38" t="s">
        <v>12</v>
      </c>
      <c r="I71" s="38" t="s">
        <v>12</v>
      </c>
      <c r="J71" s="38" t="s">
        <v>12</v>
      </c>
      <c r="K71" s="38" t="s">
        <v>12</v>
      </c>
      <c r="L71" s="38" t="s">
        <v>12</v>
      </c>
      <c r="M71" s="38" t="s">
        <v>12</v>
      </c>
      <c r="N71" s="38" t="s">
        <v>12</v>
      </c>
      <c r="O71" s="2"/>
      <c r="P71" s="2"/>
    </row>
    <row r="72" spans="1:16" ht="120" customHeight="1" x14ac:dyDescent="0.25">
      <c r="A72" s="45" t="s">
        <v>51</v>
      </c>
      <c r="B72" s="68" t="s">
        <v>87</v>
      </c>
      <c r="C72" s="60" t="s">
        <v>101</v>
      </c>
      <c r="D72" s="61">
        <v>913</v>
      </c>
      <c r="E72" s="61" t="s">
        <v>11</v>
      </c>
      <c r="F72" s="61" t="s">
        <v>11</v>
      </c>
      <c r="G72" s="61" t="s">
        <v>11</v>
      </c>
      <c r="H72" s="66">
        <v>0</v>
      </c>
      <c r="I72" s="66">
        <v>0</v>
      </c>
      <c r="J72" s="66">
        <v>0</v>
      </c>
      <c r="K72" s="66">
        <v>0</v>
      </c>
      <c r="L72" s="66">
        <f>K72</f>
        <v>0</v>
      </c>
      <c r="M72" s="66">
        <f>K72</f>
        <v>0</v>
      </c>
      <c r="N72" s="66">
        <f>L72</f>
        <v>0</v>
      </c>
      <c r="O72" s="2"/>
      <c r="P72" s="2"/>
    </row>
    <row r="73" spans="1:16" ht="389.25" customHeight="1" thickBot="1" x14ac:dyDescent="0.3">
      <c r="A73" s="89" t="s">
        <v>52</v>
      </c>
      <c r="B73" s="53" t="s">
        <v>53</v>
      </c>
      <c r="C73" s="50" t="s">
        <v>102</v>
      </c>
      <c r="D73" s="51">
        <v>913</v>
      </c>
      <c r="E73" s="51" t="s">
        <v>11</v>
      </c>
      <c r="F73" s="51" t="s">
        <v>11</v>
      </c>
      <c r="G73" s="51" t="s">
        <v>11</v>
      </c>
      <c r="H73" s="52">
        <v>116892.7</v>
      </c>
      <c r="I73" s="52">
        <f>H73</f>
        <v>116892.7</v>
      </c>
      <c r="J73" s="52">
        <f>H73</f>
        <v>116892.7</v>
      </c>
      <c r="K73" s="52">
        <f>I73</f>
        <v>116892.7</v>
      </c>
      <c r="L73" s="52">
        <f>J73</f>
        <v>116892.7</v>
      </c>
      <c r="M73" s="52">
        <f>K73</f>
        <v>116892.7</v>
      </c>
      <c r="N73" s="52">
        <f>K73</f>
        <v>116892.7</v>
      </c>
      <c r="O73" s="2"/>
      <c r="P73" s="2"/>
    </row>
    <row r="74" spans="1:16" ht="31.5" customHeight="1" thickBot="1" x14ac:dyDescent="0.3">
      <c r="A74" s="79"/>
      <c r="B74" s="12" t="s">
        <v>28</v>
      </c>
      <c r="C74" s="3"/>
      <c r="D74" s="8"/>
      <c r="E74" s="8"/>
      <c r="F74" s="8"/>
      <c r="G74" s="8"/>
      <c r="H74" s="39"/>
      <c r="I74" s="39"/>
      <c r="J74" s="39"/>
      <c r="K74" s="39"/>
      <c r="L74" s="39"/>
      <c r="M74" s="39"/>
      <c r="N74" s="39"/>
      <c r="O74" s="2"/>
      <c r="P74" s="2"/>
    </row>
    <row r="75" spans="1:16" ht="162" customHeight="1" thickBot="1" x14ac:dyDescent="0.3">
      <c r="A75" s="90"/>
      <c r="B75" s="26" t="s">
        <v>120</v>
      </c>
      <c r="C75" s="3" t="s">
        <v>91</v>
      </c>
      <c r="D75" s="8">
        <v>913</v>
      </c>
      <c r="E75" s="8" t="s">
        <v>11</v>
      </c>
      <c r="F75" s="8" t="s">
        <v>11</v>
      </c>
      <c r="G75" s="8" t="s">
        <v>11</v>
      </c>
      <c r="H75" s="39"/>
      <c r="I75" s="39"/>
      <c r="J75" s="39"/>
      <c r="K75" s="39"/>
      <c r="L75" s="39"/>
      <c r="M75" s="39"/>
      <c r="N75" s="39"/>
      <c r="O75" s="2"/>
      <c r="P75" s="2"/>
    </row>
    <row r="76" spans="1:16" ht="149.25" customHeight="1" thickBot="1" x14ac:dyDescent="0.3">
      <c r="A76" s="13" t="s">
        <v>114</v>
      </c>
      <c r="B76" s="16" t="s">
        <v>54</v>
      </c>
      <c r="C76" s="3" t="s">
        <v>91</v>
      </c>
      <c r="D76" s="8" t="s">
        <v>11</v>
      </c>
      <c r="E76" s="8" t="s">
        <v>11</v>
      </c>
      <c r="F76" s="8" t="s">
        <v>11</v>
      </c>
      <c r="G76" s="8" t="s">
        <v>11</v>
      </c>
      <c r="H76" s="38" t="s">
        <v>12</v>
      </c>
      <c r="I76" s="38" t="s">
        <v>12</v>
      </c>
      <c r="J76" s="38" t="s">
        <v>12</v>
      </c>
      <c r="K76" s="38" t="s">
        <v>12</v>
      </c>
      <c r="L76" s="38" t="s">
        <v>12</v>
      </c>
      <c r="M76" s="38" t="s">
        <v>12</v>
      </c>
      <c r="N76" s="38" t="s">
        <v>12</v>
      </c>
      <c r="O76" s="2"/>
      <c r="P76" s="2"/>
    </row>
    <row r="77" spans="1:16" ht="18.75" x14ac:dyDescent="0.25">
      <c r="A77" s="17"/>
    </row>
    <row r="78" spans="1:16" ht="23.25" x14ac:dyDescent="0.35">
      <c r="A78" s="18"/>
      <c r="B78" s="74" t="s">
        <v>122</v>
      </c>
      <c r="C78" s="88" t="s">
        <v>121</v>
      </c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</row>
    <row r="79" spans="1:16" x14ac:dyDescent="0.25"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</row>
    <row r="80" spans="1:16" x14ac:dyDescent="0.25"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</row>
    <row r="81" spans="3:14" x14ac:dyDescent="0.25"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</row>
    <row r="82" spans="3:14" x14ac:dyDescent="0.25"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</row>
  </sheetData>
  <mergeCells count="36">
    <mergeCell ref="P18:Q18"/>
    <mergeCell ref="M1:N1"/>
    <mergeCell ref="L3:N3"/>
    <mergeCell ref="H7:N7"/>
    <mergeCell ref="D13:D14"/>
    <mergeCell ref="E13:E14"/>
    <mergeCell ref="F13:F14"/>
    <mergeCell ref="G13:G14"/>
    <mergeCell ref="P13:P14"/>
    <mergeCell ref="N13:N14"/>
    <mergeCell ref="J2:N2"/>
    <mergeCell ref="C78:N82"/>
    <mergeCell ref="A73:A75"/>
    <mergeCell ref="A4:M4"/>
    <mergeCell ref="B12:B14"/>
    <mergeCell ref="A22:A26"/>
    <mergeCell ref="A5:M5"/>
    <mergeCell ref="A7:A8"/>
    <mergeCell ref="B7:B8"/>
    <mergeCell ref="C7:C8"/>
    <mergeCell ref="B22:B26"/>
    <mergeCell ref="H13:H14"/>
    <mergeCell ref="I13:I14"/>
    <mergeCell ref="J13:J14"/>
    <mergeCell ref="K13:K14"/>
    <mergeCell ref="L13:L14"/>
    <mergeCell ref="M13:M14"/>
    <mergeCell ref="A67:A70"/>
    <mergeCell ref="B67:B70"/>
    <mergeCell ref="D7:G7"/>
    <mergeCell ref="C13:C14"/>
    <mergeCell ref="O13:O14"/>
    <mergeCell ref="A52:A54"/>
    <mergeCell ref="B52:B54"/>
    <mergeCell ref="A42:A46"/>
    <mergeCell ref="B42:B46"/>
  </mergeCells>
  <pageMargins left="0.59055118110236227" right="0.11811023622047245" top="0.35433070866141736" bottom="0.35433070866141736" header="0.31496062992125984" footer="0.31496062992125984"/>
  <pageSetup paperSize="9" scale="59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User26</dc:creator>
  <cp:lastModifiedBy>User26</cp:lastModifiedBy>
  <cp:lastPrinted>2013-10-21T08:41:48Z</cp:lastPrinted>
  <dcterms:created xsi:type="dcterms:W3CDTF">2013-09-24T06:08:05Z</dcterms:created>
  <dcterms:modified xsi:type="dcterms:W3CDTF">2013-11-05T13:24:43Z</dcterms:modified>
</cp:coreProperties>
</file>