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_rubanova\Documents\Паспорта поселений\Паспорт 2017\Письма по паспорту района\Письма от исполнителей\Отдел строительства\"/>
    </mc:Choice>
  </mc:AlternateContent>
  <bookViews>
    <workbookView xWindow="0" yWindow="0" windowWidth="25200" windowHeight="11385" tabRatio="500"/>
  </bookViews>
  <sheets>
    <sheet name="Лист1" sheetId="1" r:id="rId1"/>
    <sheet name="Лист2" sheetId="2" r:id="rId2"/>
    <sheet name="Лист3" sheetId="3" r:id="rId3"/>
  </sheets>
  <calcPr calcId="15251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21" i="1"/>
  <c r="I21" i="1"/>
  <c r="H21" i="1"/>
  <c r="G21" i="1"/>
  <c r="F21" i="1"/>
  <c r="H16" i="1"/>
  <c r="G16" i="1"/>
  <c r="F16" i="1"/>
  <c r="H13" i="1"/>
  <c r="G13" i="1"/>
  <c r="F13" i="1"/>
  <c r="J9" i="1"/>
  <c r="J25" i="1" s="1"/>
  <c r="I9" i="1"/>
  <c r="I25" i="1" s="1"/>
  <c r="H9" i="1"/>
  <c r="H25" i="1" s="1"/>
  <c r="G9" i="1"/>
  <c r="G25" i="1" s="1"/>
  <c r="F9" i="1"/>
  <c r="F25" i="1" s="1"/>
</calcChain>
</file>

<file path=xl/sharedStrings.xml><?xml version="1.0" encoding="utf-8"?>
<sst xmlns="http://schemas.openxmlformats.org/spreadsheetml/2006/main" count="66" uniqueCount="54">
  <si>
    <t>Приложение 3</t>
  </si>
  <si>
    <t>Информация 
о строительстве, капитальном ремонте, реконструкции и техническом перевооружении наиболее значимых муниципальных объектов в 2016 году
 (в том числе коммерческие инвестиционные проекты  стоимостью свыше 20 млн. рублей)
            Администрации Белокалитвинского района  Ростовской области</t>
  </si>
  <si>
    <t>(наименование муниципального образования)</t>
  </si>
  <si>
    <t>млн. рублей</t>
  </si>
  <si>
    <t>№ п/п</t>
  </si>
  <si>
    <t>Наименование 
объекта</t>
  </si>
  <si>
    <t>Полное наименование населенного пункта, наименование поселения для муниципальных районов</t>
  </si>
  <si>
    <t>Инициатор реализации проекта</t>
  </si>
  <si>
    <t>Наличие ПСД и экспертизы</t>
  </si>
  <si>
    <t>Стоимость по контракту</t>
  </si>
  <si>
    <t>Бюджетные источники всего:</t>
  </si>
  <si>
    <t>в том числе</t>
  </si>
  <si>
    <t>Частные инвестиции</t>
  </si>
  <si>
    <t>сроки реализации</t>
  </si>
  <si>
    <t>Федеральный бюджет</t>
  </si>
  <si>
    <t>Областной бюджет</t>
  </si>
  <si>
    <t>Местный бюджет</t>
  </si>
  <si>
    <t>год начала реализации</t>
  </si>
  <si>
    <t>Планируемая (фактическая) дата ввода объекта в эксплуатацию</t>
  </si>
  <si>
    <t>Реконструкция сетей водоснабжения пос. Коксовый Коксовского сельского поселения Белокалитвинского района Ростовской области</t>
  </si>
  <si>
    <t>п. Коксовый, Коксовское сельское поселение</t>
  </si>
  <si>
    <t>Администрация Коксовского с.п.</t>
  </si>
  <si>
    <t>ГАУ РО  Госэкспертиза проекта      № 61-1-5-0579-13   от 11.07.2013</t>
  </si>
  <si>
    <t>Реконструкция трех канализационных коллекторов в г. Белая Калитва, Белокалитвинского района, Ростовской области.</t>
  </si>
  <si>
    <t>г. Белая Калитва Белокалитвинское городское поселение</t>
  </si>
  <si>
    <t>Администрация Белокалитвинского г.п.</t>
  </si>
  <si>
    <t>госэкспертиза проекта                 61-1-5-0292-14  от 04.07.2014  достоверность 2-6-1-0272-14 от 04.07.2014</t>
  </si>
  <si>
    <t>итого</t>
  </si>
  <si>
    <t>Капитальныйремонт межпоселковой а/д      «х. Голубинка – х. Казьминка»</t>
  </si>
  <si>
    <t>Белокалитвинский район</t>
  </si>
  <si>
    <t>Администрация Белокалитвинского района</t>
  </si>
  <si>
    <t>госэкспертиза проекта                          № 61-1-5-1020-13      достоверность № 3-6-1-0966-13</t>
  </si>
  <si>
    <t>Капитальный ремонт автомобильной дороги «Подъезд от автомобильной дороги «пос. Углекаменный - х. Западный» к пос. Боярышниковый»</t>
  </si>
  <si>
    <t>Госэкспертиза № 61-1-1-3-0013-16 достоверность № 3-6-1-0016-16</t>
  </si>
  <si>
    <t>Итого</t>
  </si>
  <si>
    <t>6. Здравоохранение</t>
  </si>
  <si>
    <t>Завершение строительства медсанчасти в пос. Синегорский Белокалитвинского района»</t>
  </si>
  <si>
    <t>пос. Синегорский  Синегорское сельское поселение</t>
  </si>
  <si>
    <t>Министерство энергетики РФ</t>
  </si>
  <si>
    <t>№61-1-4-0640-13 от 01.08.2013г</t>
  </si>
  <si>
    <t>Строительство дошкольной образовательной организации на 220 мест г. Белая Калитва, мкр.Заречный</t>
  </si>
  <si>
    <t>г. Белая Калитва, Белокалитвинское городское поселение</t>
  </si>
  <si>
    <t>ГАУ РО  госэкспертиза проекта      № 61-1-5-1201-13 от 27.12.2013г; достоверность № 1-6-1-1121-13     от 27.12.2013г</t>
  </si>
  <si>
    <t>Строительство дошкольной образовательной организации на 120 мест г. Белая Калитва, мкр.Солнечный</t>
  </si>
  <si>
    <t>ГАУ РО госэкспертиза проекта       № 61-1-5-1203-13 от 30.12.2013г; достоверность № 1-6-1-1200-13     от 30.12.2013г</t>
  </si>
  <si>
    <t>Строительство дошкольной образовательной организации на 120 мест Белокалитвинского района , Коксовское с.п.</t>
  </si>
  <si>
    <t>ГАУ РО  госэкспертиза  проекта      № 61-1-5-1209-13 от 30.12.2013г; достоверность № 1-6-1-1215-13     от 30.12.2013г</t>
  </si>
  <si>
    <t>Строительство центра культурного развития (г. Белая Калитва, микрорайон «Заречный»,              ул. Кольцова)</t>
  </si>
  <si>
    <t>госэкспертиза в ФАУ «Главгосэкспертиза России»          № 00-1- 4-3134-15 от 28.08.2015г   достоверность № 00-1-6-0923-15    от 28.08.2015 г</t>
  </si>
  <si>
    <t>всего</t>
  </si>
  <si>
    <t xml:space="preserve"> Жилищно-коммунальное хозяйство</t>
  </si>
  <si>
    <t>Транспорт</t>
  </si>
  <si>
    <t>Культура</t>
  </si>
  <si>
    <t>Образование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</si>
</sst>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8"/>
      <color rgb="FF000000"/>
      <name val="Times New Roman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rgb="FF00000A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/>
    <xf numFmtId="0" fontId="6" fillId="0" borderId="0" xfId="0" applyFont="1" applyBorder="1" applyAlignment="1">
      <alignment wrapText="1"/>
    </xf>
    <xf numFmtId="0" fontId="8" fillId="0" borderId="0" xfId="0" applyFont="1"/>
    <xf numFmtId="164" fontId="5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9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1" fillId="2" borderId="3" xfId="0" applyFont="1" applyFill="1" applyBorder="1" applyAlignment="1">
      <alignment vertical="top" wrapText="1"/>
    </xf>
    <xf numFmtId="164" fontId="10" fillId="0" borderId="3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2" fillId="0" borderId="3" xfId="0" applyFont="1" applyBorder="1" applyAlignment="1">
      <alignment vertical="top" wrapText="1"/>
    </xf>
    <xf numFmtId="164" fontId="10" fillId="0" borderId="3" xfId="0" applyNumberFormat="1" applyFont="1" applyBorder="1" applyAlignment="1">
      <alignment horizontal="center" wrapText="1"/>
    </xf>
    <xf numFmtId="164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wrapText="1"/>
    </xf>
    <xf numFmtId="0" fontId="10" fillId="0" borderId="3" xfId="0" applyFont="1" applyBorder="1" applyAlignment="1">
      <alignment vertical="center" wrapText="1"/>
    </xf>
    <xf numFmtId="0" fontId="10" fillId="0" borderId="2" xfId="0" applyFont="1" applyBorder="1"/>
    <xf numFmtId="16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view="pageBreakPreview" zoomScale="95" zoomScaleNormal="95" zoomScaleSheetLayoutView="95" zoomScalePageLayoutView="67" workbookViewId="0">
      <selection activeCell="A25" sqref="A25"/>
    </sheetView>
  </sheetViews>
  <sheetFormatPr defaultRowHeight="15" x14ac:dyDescent="0.25"/>
  <cols>
    <col min="1" max="1" width="3.42578125"/>
    <col min="2" max="2" width="37.85546875" customWidth="1"/>
    <col min="3" max="3" width="20.28515625" customWidth="1"/>
    <col min="4" max="4" width="15.7109375" customWidth="1"/>
    <col min="5" max="5" width="14.7109375" customWidth="1"/>
    <col min="6" max="6" width="11.85546875" customWidth="1"/>
    <col min="7" max="7" width="12.5703125" customWidth="1"/>
    <col min="8" max="8" width="13.5703125"/>
    <col min="9" max="9" width="13.7109375"/>
    <col min="10" max="10" width="13.42578125"/>
    <col min="11" max="11" width="10"/>
    <col min="12" max="12" width="10.85546875"/>
    <col min="13" max="13" width="12" customWidth="1"/>
    <col min="14" max="15" width="18.42578125"/>
    <col min="16" max="1025" width="8.5703125"/>
  </cols>
  <sheetData>
    <row r="1" spans="1:19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54" t="s">
        <v>0</v>
      </c>
      <c r="K1" s="54"/>
      <c r="L1" s="54"/>
      <c r="M1" s="1"/>
      <c r="N1" s="2"/>
      <c r="O1" s="2"/>
    </row>
    <row r="2" spans="1:19" ht="81" customHeight="1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2"/>
      <c r="O2" s="2"/>
    </row>
    <row r="3" spans="1:19" x14ac:dyDescent="0.25">
      <c r="E3" s="55" t="s">
        <v>2</v>
      </c>
      <c r="F3" s="55"/>
      <c r="G3" s="55"/>
      <c r="H3" s="55"/>
      <c r="L3" s="3" t="s">
        <v>3</v>
      </c>
      <c r="M3" s="3"/>
      <c r="N3" s="3"/>
      <c r="O3" s="3"/>
    </row>
    <row r="4" spans="1:19" ht="17.25" customHeight="1" x14ac:dyDescent="0.25">
      <c r="A4" s="56" t="s">
        <v>4</v>
      </c>
      <c r="B4" s="56" t="s">
        <v>5</v>
      </c>
      <c r="C4" s="56" t="s">
        <v>6</v>
      </c>
      <c r="D4" s="57" t="s">
        <v>7</v>
      </c>
      <c r="E4" s="56" t="s">
        <v>8</v>
      </c>
      <c r="F4" s="56" t="s">
        <v>9</v>
      </c>
      <c r="G4" s="56" t="s">
        <v>10</v>
      </c>
      <c r="H4" s="56" t="s">
        <v>11</v>
      </c>
      <c r="I4" s="56"/>
      <c r="J4" s="56"/>
      <c r="K4" s="56" t="s">
        <v>12</v>
      </c>
      <c r="L4" s="57" t="s">
        <v>13</v>
      </c>
      <c r="M4" s="57"/>
      <c r="N4" s="4"/>
      <c r="O4" s="4"/>
      <c r="P4" s="5"/>
      <c r="Q4" s="5"/>
      <c r="R4" s="5"/>
      <c r="S4" s="5"/>
    </row>
    <row r="5" spans="1:19" ht="114.75" customHeight="1" x14ac:dyDescent="0.25">
      <c r="A5" s="56"/>
      <c r="B5" s="56"/>
      <c r="C5" s="56"/>
      <c r="D5" s="56"/>
      <c r="E5" s="56"/>
      <c r="F5" s="56"/>
      <c r="G5" s="56"/>
      <c r="H5" s="14" t="s">
        <v>14</v>
      </c>
      <c r="I5" s="14" t="s">
        <v>15</v>
      </c>
      <c r="J5" s="14" t="s">
        <v>16</v>
      </c>
      <c r="K5" s="56"/>
      <c r="L5" s="14" t="s">
        <v>17</v>
      </c>
      <c r="M5" s="14" t="s">
        <v>18</v>
      </c>
      <c r="N5" s="4"/>
      <c r="O5" s="4"/>
      <c r="P5" s="5"/>
      <c r="Q5" s="5"/>
      <c r="R5" s="5"/>
      <c r="S5" s="5"/>
    </row>
    <row r="6" spans="1:19" ht="15.75" x14ac:dyDescent="0.25">
      <c r="A6" s="59" t="s">
        <v>50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15"/>
      <c r="N6" s="6"/>
      <c r="O6" s="6"/>
    </row>
    <row r="7" spans="1:19" ht="143.25" customHeight="1" x14ac:dyDescent="0.25">
      <c r="A7" s="16">
        <v>1</v>
      </c>
      <c r="B7" s="17" t="s">
        <v>19</v>
      </c>
      <c r="C7" s="18" t="s">
        <v>20</v>
      </c>
      <c r="D7" s="18" t="s">
        <v>21</v>
      </c>
      <c r="E7" s="19" t="s">
        <v>22</v>
      </c>
      <c r="F7" s="20">
        <v>301.476</v>
      </c>
      <c r="G7" s="20">
        <v>104.11799999999999</v>
      </c>
      <c r="H7" s="20">
        <v>0</v>
      </c>
      <c r="I7" s="20">
        <v>97.870999999999995</v>
      </c>
      <c r="J7" s="20">
        <v>6.2469999999999999</v>
      </c>
      <c r="K7" s="20">
        <v>0</v>
      </c>
      <c r="L7" s="16">
        <v>2014</v>
      </c>
      <c r="M7" s="16">
        <v>2017</v>
      </c>
      <c r="N7" s="7"/>
      <c r="O7" s="7"/>
    </row>
    <row r="8" spans="1:19" ht="143.25" customHeight="1" x14ac:dyDescent="0.25">
      <c r="A8" s="16">
        <v>2</v>
      </c>
      <c r="B8" s="17" t="s">
        <v>23</v>
      </c>
      <c r="C8" s="18" t="s">
        <v>24</v>
      </c>
      <c r="D8" s="18" t="s">
        <v>25</v>
      </c>
      <c r="E8" s="19" t="s">
        <v>26</v>
      </c>
      <c r="F8" s="20">
        <v>308.89999999999998</v>
      </c>
      <c r="G8" s="20">
        <v>10.638999999999999</v>
      </c>
      <c r="H8" s="20">
        <v>0</v>
      </c>
      <c r="I8" s="20">
        <v>10</v>
      </c>
      <c r="J8" s="20">
        <v>0.63900000000000001</v>
      </c>
      <c r="K8" s="20">
        <v>0</v>
      </c>
      <c r="L8" s="16">
        <v>2016</v>
      </c>
      <c r="M8" s="16">
        <v>2018</v>
      </c>
      <c r="N8" s="7"/>
      <c r="O8" s="7"/>
    </row>
    <row r="9" spans="1:19" ht="15.75" x14ac:dyDescent="0.25">
      <c r="A9" s="16"/>
      <c r="B9" s="21" t="s">
        <v>27</v>
      </c>
      <c r="C9" s="22"/>
      <c r="D9" s="22"/>
      <c r="E9" s="23"/>
      <c r="F9" s="24">
        <f>F7+F8</f>
        <v>610.37599999999998</v>
      </c>
      <c r="G9" s="24">
        <f>G7</f>
        <v>104.11799999999999</v>
      </c>
      <c r="H9" s="25">
        <f>H7</f>
        <v>0</v>
      </c>
      <c r="I9" s="26">
        <f>I7</f>
        <v>97.870999999999995</v>
      </c>
      <c r="J9" s="26">
        <f>J7</f>
        <v>6.2469999999999999</v>
      </c>
      <c r="K9" s="20">
        <v>0</v>
      </c>
      <c r="L9" s="16"/>
      <c r="M9" s="16"/>
      <c r="N9" s="7"/>
      <c r="O9" s="7"/>
    </row>
    <row r="10" spans="1:19" ht="14.85" customHeight="1" x14ac:dyDescent="0.25">
      <c r="A10" s="60" t="s">
        <v>51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27"/>
      <c r="N10" s="7"/>
      <c r="O10" s="7"/>
    </row>
    <row r="11" spans="1:19" s="9" customFormat="1" ht="110.25" x14ac:dyDescent="0.35">
      <c r="A11" s="16">
        <v>1</v>
      </c>
      <c r="B11" s="28" t="s">
        <v>28</v>
      </c>
      <c r="C11" s="18" t="s">
        <v>29</v>
      </c>
      <c r="D11" s="29" t="s">
        <v>30</v>
      </c>
      <c r="E11" s="29" t="s">
        <v>31</v>
      </c>
      <c r="F11" s="30">
        <v>18.274000000000001</v>
      </c>
      <c r="G11" s="30">
        <v>18.274000000000001</v>
      </c>
      <c r="H11" s="20">
        <v>0</v>
      </c>
      <c r="I11" s="20">
        <v>17.177499999999998</v>
      </c>
      <c r="J11" s="20">
        <v>1.0960000000000001</v>
      </c>
      <c r="K11" s="27"/>
      <c r="L11" s="16">
        <v>2016</v>
      </c>
      <c r="M11" s="31">
        <v>42605</v>
      </c>
      <c r="N11" s="8"/>
      <c r="O11" s="8"/>
    </row>
    <row r="12" spans="1:19" ht="158.1" customHeight="1" x14ac:dyDescent="0.35">
      <c r="A12" s="16">
        <v>2</v>
      </c>
      <c r="B12" s="32" t="s">
        <v>32</v>
      </c>
      <c r="C12" s="18" t="s">
        <v>29</v>
      </c>
      <c r="D12" s="29" t="s">
        <v>30</v>
      </c>
      <c r="E12" s="29" t="s">
        <v>33</v>
      </c>
      <c r="F12" s="30">
        <v>10.596</v>
      </c>
      <c r="G12" s="30">
        <v>10.596</v>
      </c>
      <c r="H12" s="20">
        <v>0</v>
      </c>
      <c r="I12" s="20">
        <v>0</v>
      </c>
      <c r="J12" s="30">
        <v>10.596</v>
      </c>
      <c r="K12" s="27"/>
      <c r="L12" s="16">
        <v>2016</v>
      </c>
      <c r="M12" s="31">
        <v>43376</v>
      </c>
      <c r="N12" s="8"/>
      <c r="O12" s="8"/>
    </row>
    <row r="13" spans="1:19" s="11" customFormat="1" ht="15.75" x14ac:dyDescent="0.25">
      <c r="A13" s="33"/>
      <c r="B13" s="34" t="s">
        <v>34</v>
      </c>
      <c r="C13" s="35"/>
      <c r="D13" s="35"/>
      <c r="E13" s="36"/>
      <c r="F13" s="37">
        <f>+F12+F11+F12+F11</f>
        <v>57.74</v>
      </c>
      <c r="G13" s="37">
        <f>+G12+G11+G12+G11</f>
        <v>57.74</v>
      </c>
      <c r="H13" s="37">
        <f>+H12+H11+H12+H11</f>
        <v>0</v>
      </c>
      <c r="I13" s="38">
        <v>0</v>
      </c>
      <c r="J13" s="38">
        <v>0</v>
      </c>
      <c r="K13" s="38">
        <v>0</v>
      </c>
      <c r="L13" s="39"/>
      <c r="M13" s="39"/>
      <c r="N13" s="10"/>
      <c r="O13" s="10"/>
    </row>
    <row r="14" spans="1:19" ht="15" customHeight="1" x14ac:dyDescent="0.25">
      <c r="A14" s="60" t="s">
        <v>35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9"/>
      <c r="N14" s="1"/>
      <c r="O14" s="1"/>
    </row>
    <row r="15" spans="1:19" ht="66" customHeight="1" x14ac:dyDescent="0.25">
      <c r="A15" s="16">
        <v>6</v>
      </c>
      <c r="B15" s="40" t="s">
        <v>36</v>
      </c>
      <c r="C15" s="40" t="s">
        <v>37</v>
      </c>
      <c r="D15" s="40" t="s">
        <v>38</v>
      </c>
      <c r="E15" s="22" t="s">
        <v>39</v>
      </c>
      <c r="F15" s="20">
        <v>108.624</v>
      </c>
      <c r="G15" s="20">
        <v>108.624</v>
      </c>
      <c r="H15" s="20">
        <v>108.624</v>
      </c>
      <c r="I15" s="20">
        <v>0</v>
      </c>
      <c r="J15" s="20">
        <v>0</v>
      </c>
      <c r="K15" s="20"/>
      <c r="L15" s="16">
        <v>2015</v>
      </c>
      <c r="M15" s="16">
        <v>2016</v>
      </c>
      <c r="N15" s="12"/>
      <c r="O15" s="12"/>
    </row>
    <row r="16" spans="1:19" ht="16.5" customHeight="1" x14ac:dyDescent="0.25">
      <c r="A16" s="16"/>
      <c r="B16" s="41" t="s">
        <v>27</v>
      </c>
      <c r="C16" s="40"/>
      <c r="D16" s="40"/>
      <c r="E16" s="22"/>
      <c r="F16" s="26">
        <f>F15</f>
        <v>108.624</v>
      </c>
      <c r="G16" s="26">
        <f>G15</f>
        <v>108.624</v>
      </c>
      <c r="H16" s="26">
        <f>H15</f>
        <v>108.624</v>
      </c>
      <c r="I16" s="26">
        <v>0</v>
      </c>
      <c r="J16" s="26">
        <v>0</v>
      </c>
      <c r="K16" s="26">
        <v>0</v>
      </c>
      <c r="L16" s="16"/>
      <c r="M16" s="16"/>
      <c r="N16" s="12"/>
      <c r="O16" s="12"/>
    </row>
    <row r="17" spans="1:15" ht="15" customHeight="1" x14ac:dyDescent="0.25">
      <c r="A17" s="60" t="s">
        <v>53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3"/>
      <c r="N17" s="1"/>
      <c r="O17" s="1"/>
    </row>
    <row r="18" spans="1:15" ht="144" customHeight="1" x14ac:dyDescent="0.25">
      <c r="A18" s="16">
        <v>7</v>
      </c>
      <c r="B18" s="40" t="s">
        <v>40</v>
      </c>
      <c r="C18" s="40" t="s">
        <v>41</v>
      </c>
      <c r="D18" s="40" t="s">
        <v>30</v>
      </c>
      <c r="E18" s="42" t="s">
        <v>42</v>
      </c>
      <c r="F18" s="20">
        <v>147.67500000000001</v>
      </c>
      <c r="G18" s="20">
        <v>147.67500000000001</v>
      </c>
      <c r="H18" s="20">
        <v>0</v>
      </c>
      <c r="I18" s="20">
        <v>138.815</v>
      </c>
      <c r="J18" s="20">
        <v>8.8610000000000007</v>
      </c>
      <c r="K18" s="20">
        <v>0</v>
      </c>
      <c r="L18" s="16">
        <v>2014</v>
      </c>
      <c r="M18" s="16">
        <v>2017</v>
      </c>
      <c r="N18" s="1"/>
      <c r="O18" s="1"/>
    </row>
    <row r="19" spans="1:15" ht="145.5" customHeight="1" x14ac:dyDescent="0.25">
      <c r="A19" s="16">
        <v>8</v>
      </c>
      <c r="B19" s="40" t="s">
        <v>43</v>
      </c>
      <c r="C19" s="40" t="s">
        <v>41</v>
      </c>
      <c r="D19" s="40" t="s">
        <v>30</v>
      </c>
      <c r="E19" s="42" t="s">
        <v>44</v>
      </c>
      <c r="F19" s="20">
        <v>111.792</v>
      </c>
      <c r="G19" s="20">
        <v>111.792</v>
      </c>
      <c r="H19" s="20">
        <v>0</v>
      </c>
      <c r="I19" s="20">
        <v>105.084</v>
      </c>
      <c r="J19" s="20">
        <v>6.7080000000000002</v>
      </c>
      <c r="K19" s="20">
        <v>0</v>
      </c>
      <c r="L19" s="16">
        <v>2014</v>
      </c>
      <c r="M19" s="16">
        <v>2017</v>
      </c>
      <c r="N19" s="1"/>
      <c r="O19" s="1"/>
    </row>
    <row r="20" spans="1:15" ht="108.75" customHeight="1" x14ac:dyDescent="0.25">
      <c r="A20" s="43">
        <v>9</v>
      </c>
      <c r="B20" s="29" t="s">
        <v>45</v>
      </c>
      <c r="C20" s="29" t="s">
        <v>20</v>
      </c>
      <c r="D20" s="29" t="s">
        <v>30</v>
      </c>
      <c r="E20" s="42" t="s">
        <v>46</v>
      </c>
      <c r="F20" s="44">
        <v>116.316</v>
      </c>
      <c r="G20" s="44">
        <v>116.316</v>
      </c>
      <c r="H20" s="44">
        <v>0</v>
      </c>
      <c r="I20" s="44">
        <v>109.337</v>
      </c>
      <c r="J20" s="44">
        <v>6.9790000000000001</v>
      </c>
      <c r="K20" s="44">
        <v>0</v>
      </c>
      <c r="L20" s="16">
        <v>2014</v>
      </c>
      <c r="M20" s="16">
        <v>2017</v>
      </c>
      <c r="N20" s="1"/>
      <c r="O20" s="1"/>
    </row>
    <row r="21" spans="1:15" ht="18" customHeight="1" x14ac:dyDescent="0.25">
      <c r="A21" s="43"/>
      <c r="B21" s="45" t="s">
        <v>27</v>
      </c>
      <c r="C21" s="46"/>
      <c r="D21" s="46"/>
      <c r="E21" s="46"/>
      <c r="F21" s="24">
        <f>SUM(F18:F20)</f>
        <v>375.78300000000002</v>
      </c>
      <c r="G21" s="24">
        <f>G18+G19+G20</f>
        <v>375.78300000000002</v>
      </c>
      <c r="H21" s="24">
        <f>SUM(H18:H20)</f>
        <v>0</v>
      </c>
      <c r="I21" s="24">
        <f>I18+I19+I20</f>
        <v>353.23599999999999</v>
      </c>
      <c r="J21" s="24">
        <f>J18+J19+J20</f>
        <v>22.548000000000002</v>
      </c>
      <c r="K21" s="44">
        <v>0</v>
      </c>
      <c r="L21" s="47"/>
      <c r="M21" s="47"/>
      <c r="N21" s="13"/>
      <c r="O21" s="13"/>
    </row>
    <row r="22" spans="1:15" ht="18" customHeight="1" x14ac:dyDescent="0.25">
      <c r="A22" s="43"/>
      <c r="B22" s="61" t="s">
        <v>52</v>
      </c>
      <c r="C22" s="61"/>
      <c r="D22" s="61"/>
      <c r="E22" s="61"/>
      <c r="F22" s="61"/>
      <c r="G22" s="61"/>
      <c r="H22" s="61"/>
      <c r="I22" s="61"/>
      <c r="J22" s="61"/>
      <c r="K22" s="61"/>
      <c r="L22" s="47"/>
      <c r="M22" s="47"/>
      <c r="N22" s="13"/>
      <c r="O22" s="13"/>
    </row>
    <row r="23" spans="1:15" ht="123" customHeight="1" x14ac:dyDescent="0.25">
      <c r="A23" s="43">
        <v>10</v>
      </c>
      <c r="B23" s="48" t="s">
        <v>47</v>
      </c>
      <c r="C23" s="48" t="s">
        <v>24</v>
      </c>
      <c r="D23" s="48" t="s">
        <v>25</v>
      </c>
      <c r="E23" s="49" t="s">
        <v>48</v>
      </c>
      <c r="F23" s="44">
        <v>69.900000000000006</v>
      </c>
      <c r="G23" s="44">
        <v>69.900000000000006</v>
      </c>
      <c r="H23" s="44">
        <v>34.549999999999997</v>
      </c>
      <c r="I23" s="44">
        <v>31.16</v>
      </c>
      <c r="J23" s="44">
        <v>4.194</v>
      </c>
      <c r="K23" s="44">
        <v>0</v>
      </c>
      <c r="L23" s="47">
        <v>2015</v>
      </c>
      <c r="M23" s="47">
        <v>2017</v>
      </c>
      <c r="N23" s="13"/>
      <c r="O23" s="13"/>
    </row>
    <row r="24" spans="1:15" ht="27" customHeight="1" x14ac:dyDescent="0.25">
      <c r="A24" s="46"/>
      <c r="B24" s="50" t="s">
        <v>27</v>
      </c>
      <c r="C24" s="48"/>
      <c r="D24" s="48"/>
      <c r="E24" s="46"/>
      <c r="F24" s="24">
        <f>F23</f>
        <v>69.900000000000006</v>
      </c>
      <c r="G24" s="24">
        <f>G23</f>
        <v>69.900000000000006</v>
      </c>
      <c r="H24" s="24">
        <f>H23</f>
        <v>34.549999999999997</v>
      </c>
      <c r="I24" s="24">
        <f>I23</f>
        <v>31.16</v>
      </c>
      <c r="J24" s="24">
        <f>J23</f>
        <v>4.194</v>
      </c>
      <c r="K24" s="44">
        <v>0</v>
      </c>
      <c r="L24" s="47"/>
      <c r="M24" s="47"/>
      <c r="N24" s="13"/>
      <c r="O24" s="13"/>
    </row>
    <row r="25" spans="1:15" ht="27.75" customHeight="1" x14ac:dyDescent="0.25">
      <c r="A25" s="51"/>
      <c r="B25" s="51" t="s">
        <v>49</v>
      </c>
      <c r="C25" s="51"/>
      <c r="D25" s="51"/>
      <c r="E25" s="51"/>
      <c r="F25" s="52">
        <f>F9+F13+F16+F21+F24</f>
        <v>1222.4230000000002</v>
      </c>
      <c r="G25" s="52">
        <f>G9+F12+G16+G21+G24</f>
        <v>669.02099999999996</v>
      </c>
      <c r="H25" s="52">
        <f>H9+G12+H16+H21+H24</f>
        <v>153.76999999999998</v>
      </c>
      <c r="I25" s="52">
        <f>I9+H12+I16+I21+I24</f>
        <v>482.267</v>
      </c>
      <c r="J25" s="52">
        <f>J9+I12+J16+J21+J24</f>
        <v>32.989000000000004</v>
      </c>
      <c r="K25" s="52">
        <v>0</v>
      </c>
      <c r="L25" s="53"/>
      <c r="M25" s="53"/>
    </row>
    <row r="28" spans="1:15" ht="29.1" customHeight="1" x14ac:dyDescent="0.25"/>
  </sheetData>
  <mergeCells count="18">
    <mergeCell ref="A6:L6"/>
    <mergeCell ref="A10:L10"/>
    <mergeCell ref="A14:L14"/>
    <mergeCell ref="A17:L17"/>
    <mergeCell ref="B22:K22"/>
    <mergeCell ref="J1:L1"/>
    <mergeCell ref="E3:H3"/>
    <mergeCell ref="A4:A5"/>
    <mergeCell ref="B4:B5"/>
    <mergeCell ref="C4:C5"/>
    <mergeCell ref="D4:D5"/>
    <mergeCell ref="E4:E5"/>
    <mergeCell ref="F4:F5"/>
    <mergeCell ref="G4:G5"/>
    <mergeCell ref="H4:J4"/>
    <mergeCell ref="K4:K5"/>
    <mergeCell ref="L4:M4"/>
    <mergeCell ref="A2:M2"/>
  </mergeCells>
  <printOptions horizontalCentered="1"/>
  <pageMargins left="0.70866141732283472" right="0.70866141732283472" top="0.74803149606299213" bottom="0.74803149606299213" header="0.51181102362204722" footer="0.51181102362204722"/>
  <pageSetup paperSize="8" scale="9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view="pageBreakPreview" topLeftCell="A6" zoomScale="67" zoomScaleNormal="95" zoomScalePageLayoutView="67" workbookViewId="0">
      <selection activeCell="L10" sqref="L10"/>
    </sheetView>
  </sheetViews>
  <sheetFormatPr defaultRowHeight="15" x14ac:dyDescent="0.25"/>
  <cols>
    <col min="1" max="1" width="15.42578125"/>
    <col min="2" max="1025" width="8.5703125"/>
  </cols>
  <sheetData>
    <row r="2" ht="28.5" customHeight="1" x14ac:dyDescent="0.25"/>
    <row r="6" ht="28.9" customHeight="1" x14ac:dyDescent="0.25"/>
    <row r="7" ht="23.25" customHeight="1" x14ac:dyDescent="0.25"/>
    <row r="8" ht="22.5" customHeight="1" x14ac:dyDescent="0.25"/>
    <row r="9" ht="25.5" customHeight="1" x14ac:dyDescent="0.25"/>
    <row r="10" ht="32.450000000000003" customHeight="1" x14ac:dyDescent="0.25"/>
    <row r="11" ht="26.45" customHeight="1" x14ac:dyDescent="0.25"/>
    <row r="12" ht="31.35" customHeight="1" x14ac:dyDescent="0.25"/>
    <row r="13" ht="21.6" customHeight="1" x14ac:dyDescent="0.25"/>
    <row r="14" ht="19.350000000000001" customHeight="1" x14ac:dyDescent="0.25"/>
    <row r="17" ht="27.6" customHeight="1" x14ac:dyDescent="0.25"/>
    <row r="18" ht="40.9" customHeight="1" x14ac:dyDescent="0.25"/>
  </sheetData>
  <pageMargins left="0.7" right="0.7" top="0.75" bottom="0.75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7" zoomScaleNormal="95" zoomScalePageLayoutView="67"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22227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МСУ, к.513</dc:creator>
  <dc:description/>
  <cp:lastModifiedBy>g_rubanova</cp:lastModifiedBy>
  <cp:revision>29</cp:revision>
  <cp:lastPrinted>2017-03-27T12:06:24Z</cp:lastPrinted>
  <dcterms:created xsi:type="dcterms:W3CDTF">2013-02-27T08:39:46Z</dcterms:created>
  <dcterms:modified xsi:type="dcterms:W3CDTF">2017-03-27T12:06:51Z</dcterms:modified>
  <dc:language>ru-RU</dc:language>
</cp:coreProperties>
</file>